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5" activeTab="0"/>
  </bookViews>
  <sheets>
    <sheet name="ALL" sheetId="1" r:id="rId1"/>
    <sheet name="Sheet2" sheetId="2" r:id="rId2"/>
  </sheets>
  <definedNames>
    <definedName name="_xlnm.Print_Area" localSheetId="0">'ALL'!$B$1:$AC$62</definedName>
    <definedName name="Excel_BuiltIn_Print_Area" localSheetId="0">'ALL'!$A$1:$T$61</definedName>
    <definedName name="Excel_BuiltIn_Print_Area_1">'ALL'!$A$1:$S$61</definedName>
    <definedName name="Excel_BuiltIn_Print_Area_1_1">'ALL'!$A$1:$R$62</definedName>
    <definedName name="Excel_BuiltIn_Print_Area_1_1_1">'ALL'!$A$1:$N$60</definedName>
    <definedName name="Excel_BuiltIn_Print_Area_1_1_1_1">'ALL'!$A$1:$M$60</definedName>
    <definedName name="Excel_BuiltIn_Print_Area_1_1_1_1_1">'ALL'!$D$1:$N$60</definedName>
    <definedName name="Excel_BuiltIn_Print_Area_1_1_1_1_1_1">'ALL'!$A$1:$K$60</definedName>
    <definedName name="Excel_BuiltIn_Print_Area_1_1_1_1_1_1_1">'ALL'!$B$1:$H$61</definedName>
    <definedName name="Excel_BuiltIn_Print_Area_1_1_1_1_1_1_1_1">'ALL'!$B$1:$G$61</definedName>
    <definedName name="Excel_BuiltIn_Print_Area_1_1_1_1_1_1_1_1_1">'ALL'!$B$1:$G$57</definedName>
    <definedName name="_xlnm.Print_Area" localSheetId="0">'ALL'!$B$1:$Y$61</definedName>
  </definedNames>
  <calcPr fullCalcOnLoad="1"/>
</workbook>
</file>

<file path=xl/sharedStrings.xml><?xml version="1.0" encoding="utf-8"?>
<sst xmlns="http://schemas.openxmlformats.org/spreadsheetml/2006/main" count="177" uniqueCount="155">
  <si>
    <t>Site #</t>
  </si>
  <si>
    <t>IOWATER #</t>
  </si>
  <si>
    <t>Location</t>
  </si>
  <si>
    <t>Oct 2006 CFU/100ml</t>
  </si>
  <si>
    <t>May 2007 CFU/100 ml</t>
  </si>
  <si>
    <t>Oct 2007 MPN/100ml</t>
  </si>
  <si>
    <t>May 2008 MPN/100 ml</t>
  </si>
  <si>
    <t>Oct 2008 MPN/100ml</t>
  </si>
  <si>
    <t>May 2009 MPN/100ml</t>
  </si>
  <si>
    <t>Oct 2009 MPN/100ml</t>
  </si>
  <si>
    <t>May 2010 MPN/100ml</t>
  </si>
  <si>
    <t>Oct 2010 MPN/100ml</t>
  </si>
  <si>
    <t>May 2011 MPN/100ml</t>
  </si>
  <si>
    <t>Oct 2011 MPN/100ml</t>
  </si>
  <si>
    <t>May 2012 MPN/100ml</t>
  </si>
  <si>
    <t>Oct 2012 MPN/100ml</t>
  </si>
  <si>
    <t>May 2013 MPN/100 ml</t>
  </si>
  <si>
    <t>Oct 2013 MPN/100 ml</t>
  </si>
  <si>
    <t>May 2014 CFU/100 ml</t>
  </si>
  <si>
    <t>Oct 2014 CFU/100 ml</t>
  </si>
  <si>
    <t>May 2015 CFU/100 ml</t>
  </si>
  <si>
    <t>Oct 2015 CFU/100 ml</t>
  </si>
  <si>
    <t>Oct 2016 CFU/100 ml</t>
  </si>
  <si>
    <t>May 2019 CFU/100 ml</t>
  </si>
  <si>
    <t>Oct 2019 CFU/100mL</t>
  </si>
  <si>
    <t>Number of samples</t>
  </si>
  <si>
    <t>Number exceeding 235</t>
  </si>
  <si>
    <t>Geomean</t>
  </si>
  <si>
    <t>SC1</t>
  </si>
  <si>
    <t>Squaw Creek at Hwy 175</t>
  </si>
  <si>
    <t>SC45</t>
  </si>
  <si>
    <t>Crooked Creek, N branch</t>
  </si>
  <si>
    <t>SC46</t>
  </si>
  <si>
    <t>Crooked Creek, S branch</t>
  </si>
  <si>
    <t>SC2</t>
  </si>
  <si>
    <t>Squaw Creek at 390th Street</t>
  </si>
  <si>
    <t>SC3</t>
  </si>
  <si>
    <t>Squaw Creek - 110th St &amp; U Ave.</t>
  </si>
  <si>
    <t>SC4</t>
  </si>
  <si>
    <t>Glacial Creek (trib to Squaw Creek; U Ave south of 110th St)</t>
  </si>
  <si>
    <t>SC5</t>
  </si>
  <si>
    <r>
      <t>Talynn`s North Sample Site (</t>
    </r>
    <r>
      <rPr>
        <b/>
        <sz val="7.5"/>
        <rFont val="Helvetica-Bold"/>
        <family val="0"/>
      </rPr>
      <t>V Ave north of 120</t>
    </r>
    <r>
      <rPr>
        <b/>
        <vertAlign val="superscript"/>
        <sz val="7.5"/>
        <rFont val="Helvetica-Bold"/>
        <family val="0"/>
      </rPr>
      <t>th</t>
    </r>
    <r>
      <rPr>
        <b/>
        <sz val="10"/>
        <rFont val="Arial"/>
        <family val="2"/>
      </rPr>
      <t>)Talynn`s North Sample Site (</t>
    </r>
    <r>
      <rPr>
        <b/>
        <sz val="7.5"/>
        <rFont val="Helvetica-Bold"/>
        <family val="0"/>
      </rPr>
      <t>V Ave north of 120</t>
    </r>
    <r>
      <rPr>
        <b/>
        <vertAlign val="superscript"/>
        <sz val="7.5"/>
        <rFont val="Helvetica-Bold"/>
        <family val="0"/>
      </rPr>
      <t>th</t>
    </r>
    <r>
      <rPr>
        <b/>
        <sz val="10"/>
        <rFont val="Arial"/>
        <family val="2"/>
      </rPr>
      <t>)Talynn`s North Sample Site (</t>
    </r>
    <r>
      <rPr>
        <b/>
        <sz val="7.5"/>
        <rFont val="Helvetica-Bold"/>
        <family val="0"/>
      </rPr>
      <t>V Ave north of 120</t>
    </r>
    <r>
      <rPr>
        <b/>
        <vertAlign val="superscript"/>
        <sz val="7.5"/>
        <rFont val="Helvetica-Bold"/>
        <family val="0"/>
      </rPr>
      <t>th</t>
    </r>
    <r>
      <rPr>
        <b/>
        <sz val="10"/>
        <rFont val="Arial"/>
        <family val="2"/>
      </rPr>
      <t>)Talynn`s North Sample Site (</t>
    </r>
    <r>
      <rPr>
        <b/>
        <sz val="7.5"/>
        <rFont val="Helvetica-Bold"/>
        <family val="0"/>
      </rPr>
      <t>V Ave north of 120</t>
    </r>
    <r>
      <rPr>
        <b/>
        <vertAlign val="superscript"/>
        <sz val="7.5"/>
        <rFont val="Helvetica-Bold"/>
        <family val="0"/>
      </rPr>
      <t>th</t>
    </r>
    <r>
      <rPr>
        <b/>
        <sz val="10"/>
        <rFont val="Arial"/>
        <family val="2"/>
      </rPr>
      <t>)</t>
    </r>
  </si>
  <si>
    <t>SC6</t>
  </si>
  <si>
    <r>
      <t>No Name Creek -</t>
    </r>
    <r>
      <rPr>
        <b/>
        <i/>
        <sz val="10"/>
        <rFont val="Arial"/>
        <family val="2"/>
      </rPr>
      <t xml:space="preserve"> (V Ave south of 120</t>
    </r>
    <r>
      <rPr>
        <b/>
        <i/>
        <vertAlign val="superscript"/>
        <sz val="10"/>
        <rFont val="Arial"/>
        <family val="2"/>
      </rPr>
      <t>th</t>
    </r>
    <r>
      <rPr>
        <b/>
        <i/>
        <sz val="10"/>
        <rFont val="Arial"/>
        <family val="2"/>
      </rPr>
      <t>)No Name Creek - (V Ave south of 120</t>
    </r>
    <r>
      <rPr>
        <b/>
        <i/>
        <vertAlign val="superscript"/>
        <sz val="10"/>
        <rFont val="Arial"/>
        <family val="2"/>
      </rPr>
      <t>th</t>
    </r>
    <r>
      <rPr>
        <b/>
        <i/>
        <sz val="10"/>
        <rFont val="Arial"/>
        <family val="2"/>
      </rPr>
      <t>)No Name Creek - (V Ave south of 120</t>
    </r>
    <r>
      <rPr>
        <b/>
        <i/>
        <vertAlign val="superscript"/>
        <sz val="10"/>
        <rFont val="Arial"/>
        <family val="2"/>
      </rPr>
      <t>th</t>
    </r>
    <r>
      <rPr>
        <b/>
        <i/>
        <sz val="10"/>
        <rFont val="Arial"/>
        <family val="2"/>
      </rPr>
      <t>)No Name Creek - (V Ave south of 120</t>
    </r>
    <r>
      <rPr>
        <b/>
        <i/>
        <vertAlign val="superscript"/>
        <sz val="10"/>
        <rFont val="Arial"/>
        <family val="2"/>
      </rPr>
      <t>th</t>
    </r>
    <r>
      <rPr>
        <b/>
        <i/>
        <sz val="10"/>
        <rFont val="Arial"/>
        <family val="2"/>
      </rPr>
      <t>)</t>
    </r>
  </si>
  <si>
    <t xml:space="preserve"> </t>
  </si>
  <si>
    <t>SC7</t>
  </si>
  <si>
    <t>Beard/Mackie (Squaw Creek at E18)</t>
  </si>
  <si>
    <t>SC10</t>
  </si>
  <si>
    <t>Squaw Creek at 150th St.</t>
  </si>
  <si>
    <t>SC8</t>
  </si>
  <si>
    <t>Montgomery Creek 1</t>
  </si>
  <si>
    <t>stagnant</t>
  </si>
  <si>
    <t>SC11</t>
  </si>
  <si>
    <t>Montgomery Creek 2</t>
  </si>
  <si>
    <t>SC12</t>
  </si>
  <si>
    <t>Prairie Creek 1</t>
  </si>
  <si>
    <t>SC13</t>
  </si>
  <si>
    <t>Prairie Creek 2</t>
  </si>
  <si>
    <t>SC9</t>
  </si>
  <si>
    <t>Bluestem Creek (trib to Squaw Creek; 150th St East of X Ave)</t>
  </si>
  <si>
    <t>dry</t>
  </si>
  <si>
    <t>SC14</t>
  </si>
  <si>
    <t>Squaw Creek @ 170th St. Bridge</t>
  </si>
  <si>
    <t xml:space="preserve"> - </t>
  </si>
  <si>
    <t>SC16</t>
  </si>
  <si>
    <t>Squaw Creek above Gilbert Creek</t>
  </si>
  <si>
    <t>Empty vial</t>
  </si>
  <si>
    <t>SC15</t>
  </si>
  <si>
    <t>Gilbert Creek above Squaw Creek</t>
  </si>
  <si>
    <t>SC66</t>
  </si>
  <si>
    <t>Squaw Creek at Cameron School Rd</t>
  </si>
  <si>
    <t>SC67</t>
  </si>
  <si>
    <t>Tributary at Cameron School Rd</t>
  </si>
  <si>
    <t>SC17</t>
  </si>
  <si>
    <t>Onion Creek (North Branch at V Avenue Bridge)</t>
  </si>
  <si>
    <t>SC21</t>
  </si>
  <si>
    <t>Onion Creek (North fork of the South Branch at V Ave and 210th)</t>
  </si>
  <si>
    <t>SC20</t>
  </si>
  <si>
    <t>Onion Creek (South fork of the South Branch at V Ave)</t>
  </si>
  <si>
    <t>DRY</t>
  </si>
  <si>
    <t>SC19</t>
  </si>
  <si>
    <t>Onion Creek at R-38 (Co. Line Rd)</t>
  </si>
  <si>
    <t>SC22</t>
  </si>
  <si>
    <t>Onion Creek (Reactor Woods)</t>
  </si>
  <si>
    <t>SC18</t>
  </si>
  <si>
    <t>Moore Park (Squaw Creek)</t>
  </si>
  <si>
    <t>SC25</t>
  </si>
  <si>
    <t>Clear Creek Boone (site north 25 feet)</t>
  </si>
  <si>
    <t>SC27</t>
  </si>
  <si>
    <t>Clear Creek at Emma McCarthy Lee bridge</t>
  </si>
  <si>
    <t>SC48</t>
  </si>
  <si>
    <t>Clear Creek (Hyland Avenue)</t>
  </si>
  <si>
    <t>SC26</t>
  </si>
  <si>
    <t>Clear Creek Pammel Woods</t>
  </si>
  <si>
    <t>SC50</t>
  </si>
  <si>
    <t>Squaw Creek at Stange</t>
  </si>
  <si>
    <t>SC23</t>
  </si>
  <si>
    <t>AHS Tributary of Squaw Creek</t>
  </si>
  <si>
    <t>SC24</t>
  </si>
  <si>
    <t>Squaw Creek 13th Street</t>
  </si>
  <si>
    <t>SC28</t>
  </si>
  <si>
    <t>Brookside Park (6th St.)</t>
  </si>
  <si>
    <t>-</t>
  </si>
  <si>
    <t>SC35</t>
  </si>
  <si>
    <t>College Creek at Wilder</t>
  </si>
  <si>
    <t>SC34</t>
  </si>
  <si>
    <t>College Creek at South Dakota/Clemens</t>
  </si>
  <si>
    <t>SC38</t>
  </si>
  <si>
    <t>Ames Middle School Site 2 (west site)</t>
  </si>
  <si>
    <t>(empty vial)</t>
  </si>
  <si>
    <t>SC37</t>
  </si>
  <si>
    <t>Ames Middle School Site 3</t>
  </si>
  <si>
    <t>SC32</t>
  </si>
  <si>
    <t>College Creek (at State Ave.)</t>
  </si>
  <si>
    <t>SC49</t>
  </si>
  <si>
    <t>College Creek ISU Arboretum</t>
  </si>
  <si>
    <t>contaminated</t>
  </si>
  <si>
    <t>SC53</t>
  </si>
  <si>
    <t>College Creek near Ash Avenue</t>
  </si>
  <si>
    <t>SC31</t>
  </si>
  <si>
    <t>College Creek (near Elwood Drive)</t>
  </si>
  <si>
    <t>SC54</t>
  </si>
  <si>
    <t>Pammel Creek above 6th Street</t>
  </si>
  <si>
    <t>SC55</t>
  </si>
  <si>
    <t>CyRide Creek above Elwood</t>
  </si>
  <si>
    <t>SC29</t>
  </si>
  <si>
    <t>Tributary to College Creek (Elwood Dr. &amp; 6th St.)</t>
  </si>
  <si>
    <t>SC56</t>
  </si>
  <si>
    <t>South Stuart Smith Park (stormwater drainage)</t>
  </si>
  <si>
    <t>SC33</t>
  </si>
  <si>
    <t>Squaw Creek at Fourth St. bridge in Ames</t>
  </si>
  <si>
    <t>SC42</t>
  </si>
  <si>
    <t>Worrell Creek (County Line Road)</t>
  </si>
  <si>
    <t>SC44</t>
  </si>
  <si>
    <t>Komar Creek (tribuary to Worrell)</t>
  </si>
  <si>
    <t>SC43</t>
  </si>
  <si>
    <t>Worle Creek (near Meadow Glenn Rd)</t>
  </si>
  <si>
    <t>SC36</t>
  </si>
  <si>
    <t>Squaw Creek near South Maple</t>
  </si>
  <si>
    <t>SC58</t>
  </si>
  <si>
    <t>Worrel Creek above Elwood</t>
  </si>
  <si>
    <t>SC40</t>
  </si>
  <si>
    <t>Worrell Creek (South 16th Street)</t>
  </si>
  <si>
    <t>SC41</t>
  </si>
  <si>
    <t>South Branch Worrell Creek (below Creekside Dr)</t>
  </si>
  <si>
    <t>SC57</t>
  </si>
  <si>
    <t>Near Squaw Creek Drive (stormwater drainage)</t>
  </si>
  <si>
    <t>SC39</t>
  </si>
  <si>
    <t>Squaw Creek at Duff Avenue in Ames</t>
  </si>
  <si>
    <t>Meets A1-A3 Primary Contact standard of 235 cfu/100 ml</t>
  </si>
  <si>
    <t>Exceeds A2 Secondary Contact standard of 2880 cfu/100 ml</t>
  </si>
  <si>
    <t>The geometric mean is used instead of the mean when data have a lognormal distribtion (vary by factors of ten).</t>
  </si>
  <si>
    <t>Squaw Creek, main branch, designated A1 below Glacial Creek</t>
  </si>
  <si>
    <t>The primary contact standard is 126 CFU/100mL, but is meant to be applied to the geomean of 7 monthly samples collected during a single season.</t>
  </si>
  <si>
    <t>Below detection limit: Reported as "10"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</si>
</sst>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MM/DD/YY"/>
    <numFmt numFmtId="167" formatCode="MMM\-YY"/>
    <numFmt numFmtId="168" formatCode="H:MM"/>
    <numFmt numFmtId="169" formatCode="M/D/YYYY"/>
  </numFmts>
  <fonts count="16">
    <font>
      <sz val="10"/>
      <name val="Arial"/>
      <family val="2"/>
    </font>
    <font>
      <sz val="10"/>
      <color indexed="22"/>
      <name val="Arial"/>
      <family val="2"/>
    </font>
    <font>
      <b/>
      <sz val="10"/>
      <name val="Arial"/>
      <family val="2"/>
    </font>
    <font>
      <b/>
      <sz val="10"/>
      <color indexed="22"/>
      <name val="Arial"/>
      <family val="2"/>
    </font>
    <font>
      <b/>
      <sz val="10"/>
      <color indexed="21"/>
      <name val="Arial"/>
      <family val="2"/>
    </font>
    <font>
      <b/>
      <sz val="7.5"/>
      <name val="Helvetica-Bold"/>
      <family val="0"/>
    </font>
    <font>
      <b/>
      <vertAlign val="superscript"/>
      <sz val="7.5"/>
      <name val="Helvetica-Bold"/>
      <family val="0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sz val="11"/>
      <color indexed="8"/>
      <name val="Calibri"/>
      <family val="2"/>
    </font>
    <font>
      <b/>
      <sz val="9"/>
      <color indexed="23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9" fillId="0" borderId="0">
      <alignment/>
      <protection/>
    </xf>
  </cellStyleXfs>
  <cellXfs count="100">
    <xf numFmtId="164" fontId="0" fillId="0" borderId="0" xfId="0" applyAlignment="1">
      <alignment/>
    </xf>
    <xf numFmtId="164" fontId="1" fillId="0" borderId="0" xfId="20" applyFont="1" applyAlignment="1">
      <alignment horizontal="center"/>
      <protection/>
    </xf>
    <xf numFmtId="164" fontId="0" fillId="0" borderId="0" xfId="20">
      <alignment/>
      <protection/>
    </xf>
    <xf numFmtId="164" fontId="0" fillId="0" borderId="0" xfId="20" applyFont="1">
      <alignment/>
      <protection/>
    </xf>
    <xf numFmtId="164" fontId="0" fillId="0" borderId="0" xfId="20" applyAlignment="1">
      <alignment horizontal="center"/>
      <protection/>
    </xf>
    <xf numFmtId="164" fontId="2" fillId="0" borderId="0" xfId="20" applyFont="1" applyAlignment="1">
      <alignment horizontal="center"/>
      <protection/>
    </xf>
    <xf numFmtId="164" fontId="0" fillId="0" borderId="0" xfId="20" applyBorder="1" applyAlignment="1">
      <alignment horizontal="center"/>
      <protection/>
    </xf>
    <xf numFmtId="164" fontId="0" fillId="0" borderId="0" xfId="20" applyFont="1" applyAlignment="1">
      <alignment horizontal="center"/>
      <protection/>
    </xf>
    <xf numFmtId="164" fontId="2" fillId="0" borderId="0" xfId="20" applyFont="1">
      <alignment/>
      <protection/>
    </xf>
    <xf numFmtId="165" fontId="0" fillId="0" borderId="0" xfId="20" applyNumberFormat="1">
      <alignment/>
      <protection/>
    </xf>
    <xf numFmtId="164" fontId="3" fillId="0" borderId="0" xfId="20" applyFont="1" applyFill="1" applyAlignment="1">
      <alignment horizontal="center"/>
      <protection/>
    </xf>
    <xf numFmtId="164" fontId="2" fillId="0" borderId="1" xfId="20" applyFont="1" applyFill="1" applyBorder="1" applyAlignment="1">
      <alignment horizontal="center"/>
      <protection/>
    </xf>
    <xf numFmtId="164" fontId="2" fillId="0" borderId="1" xfId="20" applyFont="1" applyFill="1" applyBorder="1" applyAlignment="1">
      <alignment horizontal="center" wrapText="1"/>
      <protection/>
    </xf>
    <xf numFmtId="164" fontId="0" fillId="0" borderId="1" xfId="20" applyFont="1" applyFill="1" applyBorder="1" applyAlignment="1">
      <alignment horizontal="center" wrapText="1"/>
      <protection/>
    </xf>
    <xf numFmtId="166" fontId="0" fillId="0" borderId="1" xfId="20" applyNumberFormat="1" applyFont="1" applyFill="1" applyBorder="1" applyAlignment="1">
      <alignment horizontal="center" wrapText="1"/>
      <protection/>
    </xf>
    <xf numFmtId="167" fontId="0" fillId="0" borderId="1" xfId="20" applyNumberFormat="1" applyFont="1" applyFill="1" applyBorder="1" applyAlignment="1">
      <alignment horizontal="center" wrapText="1"/>
      <protection/>
    </xf>
    <xf numFmtId="165" fontId="0" fillId="0" borderId="1" xfId="20" applyNumberFormat="1" applyFont="1" applyFill="1" applyBorder="1" applyAlignment="1">
      <alignment horizontal="center" wrapText="1"/>
      <protection/>
    </xf>
    <xf numFmtId="164" fontId="0" fillId="0" borderId="0" xfId="20" applyFill="1">
      <alignment/>
      <protection/>
    </xf>
    <xf numFmtId="164" fontId="3" fillId="2" borderId="0" xfId="20" applyFont="1" applyFill="1" applyAlignment="1">
      <alignment horizontal="center"/>
      <protection/>
    </xf>
    <xf numFmtId="164" fontId="2" fillId="2" borderId="0" xfId="20" applyFont="1" applyFill="1" applyBorder="1">
      <alignment/>
      <protection/>
    </xf>
    <xf numFmtId="164" fontId="2" fillId="2" borderId="0" xfId="20" applyFont="1" applyFill="1" applyBorder="1" applyAlignment="1">
      <alignment horizontal="center"/>
      <protection/>
    </xf>
    <xf numFmtId="164" fontId="0" fillId="2" borderId="0" xfId="20" applyFont="1" applyFill="1" applyBorder="1" applyAlignment="1">
      <alignment horizontal="center"/>
      <protection/>
    </xf>
    <xf numFmtId="164" fontId="0" fillId="2" borderId="0" xfId="0" applyFont="1" applyFill="1" applyBorder="1" applyAlignment="1">
      <alignment horizontal="center"/>
    </xf>
    <xf numFmtId="164" fontId="0" fillId="2" borderId="0" xfId="0" applyFont="1" applyFill="1" applyAlignment="1">
      <alignment horizontal="center"/>
    </xf>
    <xf numFmtId="164" fontId="0" fillId="2" borderId="0" xfId="20" applyFont="1" applyFill="1">
      <alignment/>
      <protection/>
    </xf>
    <xf numFmtId="165" fontId="0" fillId="2" borderId="0" xfId="20" applyNumberFormat="1" applyFont="1" applyFill="1">
      <alignment/>
      <protection/>
    </xf>
    <xf numFmtId="164" fontId="2" fillId="0" borderId="0" xfId="20" applyFont="1" applyFill="1" applyBorder="1">
      <alignment/>
      <protection/>
    </xf>
    <xf numFmtId="164" fontId="2" fillId="0" borderId="0" xfId="20" applyFont="1" applyFill="1" applyBorder="1" applyAlignment="1">
      <alignment horizontal="center"/>
      <protection/>
    </xf>
    <xf numFmtId="164" fontId="2" fillId="0" borderId="0" xfId="20" applyNumberFormat="1" applyFont="1" applyFill="1" applyBorder="1" applyAlignment="1">
      <alignment horizontal="center"/>
      <protection/>
    </xf>
    <xf numFmtId="164" fontId="0" fillId="0" borderId="0" xfId="20" applyNumberFormat="1" applyFont="1" applyFill="1" applyBorder="1" applyAlignment="1">
      <alignment horizontal="center"/>
      <protection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20" applyFont="1" applyFill="1">
      <alignment/>
      <protection/>
    </xf>
    <xf numFmtId="164" fontId="4" fillId="2" borderId="0" xfId="20" applyFont="1" applyFill="1" applyBorder="1" applyAlignment="1">
      <alignment horizontal="center"/>
      <protection/>
    </xf>
    <xf numFmtId="164" fontId="0" fillId="2" borderId="0" xfId="20" applyFont="1" applyFill="1" applyAlignment="1">
      <alignment horizontal="center"/>
      <protection/>
    </xf>
    <xf numFmtId="164" fontId="4" fillId="0" borderId="0" xfId="20" applyFont="1" applyFill="1" applyBorder="1" applyAlignment="1">
      <alignment horizontal="center"/>
      <protection/>
    </xf>
    <xf numFmtId="164" fontId="0" fillId="0" borderId="0" xfId="20" applyFont="1" applyFill="1" applyBorder="1" applyAlignment="1">
      <alignment horizontal="center"/>
      <protection/>
    </xf>
    <xf numFmtId="164" fontId="0" fillId="0" borderId="0" xfId="20" applyFont="1" applyFill="1" applyAlignment="1">
      <alignment horizontal="center"/>
      <protection/>
    </xf>
    <xf numFmtId="164" fontId="0" fillId="0" borderId="0" xfId="0" applyFont="1" applyBorder="1" applyAlignment="1">
      <alignment horizontal="center"/>
    </xf>
    <xf numFmtId="164" fontId="4" fillId="0" borderId="0" xfId="20" applyNumberFormat="1" applyFont="1" applyFill="1" applyBorder="1" applyAlignment="1">
      <alignment horizontal="center"/>
      <protection/>
    </xf>
    <xf numFmtId="164" fontId="0" fillId="0" borderId="0" xfId="0" applyFont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3" fillId="3" borderId="0" xfId="20" applyFont="1" applyFill="1" applyAlignment="1">
      <alignment horizontal="center"/>
      <protection/>
    </xf>
    <xf numFmtId="164" fontId="2" fillId="3" borderId="0" xfId="20" applyFont="1" applyFill="1" applyBorder="1">
      <alignment/>
      <protection/>
    </xf>
    <xf numFmtId="164" fontId="2" fillId="3" borderId="0" xfId="20" applyFont="1" applyFill="1" applyBorder="1" applyAlignment="1">
      <alignment horizontal="center"/>
      <protection/>
    </xf>
    <xf numFmtId="164" fontId="4" fillId="3" borderId="0" xfId="20" applyNumberFormat="1" applyFont="1" applyFill="1" applyBorder="1" applyAlignment="1">
      <alignment horizontal="center"/>
      <protection/>
    </xf>
    <xf numFmtId="164" fontId="0" fillId="3" borderId="0" xfId="20" applyNumberFormat="1" applyFont="1" applyFill="1" applyBorder="1" applyAlignment="1">
      <alignment horizontal="center"/>
      <protection/>
    </xf>
    <xf numFmtId="164" fontId="0" fillId="3" borderId="0" xfId="20" applyFont="1" applyFill="1" applyBorder="1" applyAlignment="1">
      <alignment horizontal="center"/>
      <protection/>
    </xf>
    <xf numFmtId="164" fontId="0" fillId="3" borderId="0" xfId="0" applyFont="1" applyFill="1" applyBorder="1" applyAlignment="1">
      <alignment horizontal="center"/>
    </xf>
    <xf numFmtId="164" fontId="0" fillId="3" borderId="0" xfId="20" applyFont="1" applyFill="1" applyAlignment="1">
      <alignment horizontal="center"/>
      <protection/>
    </xf>
    <xf numFmtId="164" fontId="0" fillId="3" borderId="0" xfId="0" applyFont="1" applyFill="1" applyAlignment="1">
      <alignment horizontal="center"/>
    </xf>
    <xf numFmtId="165" fontId="0" fillId="3" borderId="0" xfId="21" applyNumberFormat="1" applyFont="1" applyFill="1" applyBorder="1" applyAlignment="1">
      <alignment horizontal="center" vertical="center" wrapText="1"/>
      <protection/>
    </xf>
    <xf numFmtId="165" fontId="0" fillId="3" borderId="0" xfId="0" applyNumberFormat="1" applyFont="1" applyFill="1" applyBorder="1" applyAlignment="1">
      <alignment horizontal="center" vertical="center" wrapText="1"/>
    </xf>
    <xf numFmtId="164" fontId="0" fillId="3" borderId="0" xfId="20" applyFont="1" applyFill="1">
      <alignment/>
      <protection/>
    </xf>
    <xf numFmtId="164" fontId="4" fillId="2" borderId="0" xfId="20" applyNumberFormat="1" applyFont="1" applyFill="1" applyBorder="1" applyAlignment="1">
      <alignment horizontal="center"/>
      <protection/>
    </xf>
    <xf numFmtId="164" fontId="0" fillId="2" borderId="0" xfId="20" applyNumberFormat="1" applyFont="1" applyFill="1" applyBorder="1" applyAlignment="1">
      <alignment horizontal="center"/>
      <protection/>
    </xf>
    <xf numFmtId="168" fontId="0" fillId="0" borderId="0" xfId="20" applyNumberFormat="1" applyFont="1" applyFill="1" applyBorder="1" applyAlignment="1">
      <alignment horizontal="center"/>
      <protection/>
    </xf>
    <xf numFmtId="165" fontId="0" fillId="0" borderId="0" xfId="21" applyNumberFormat="1" applyFont="1" applyFill="1" applyBorder="1" applyAlignment="1">
      <alignment horizontal="center" vertical="center" wrapText="1"/>
      <protection/>
    </xf>
    <xf numFmtId="165" fontId="0" fillId="0" borderId="0" xfId="0" applyNumberFormat="1" applyFont="1" applyFill="1" applyBorder="1" applyAlignment="1">
      <alignment horizontal="center" vertical="center" wrapText="1"/>
    </xf>
    <xf numFmtId="169" fontId="0" fillId="0" borderId="0" xfId="20" applyNumberFormat="1" applyFont="1" applyFill="1" applyBorder="1" applyAlignment="1">
      <alignment horizontal="center"/>
      <protection/>
    </xf>
    <xf numFmtId="169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5" fontId="0" fillId="2" borderId="0" xfId="21" applyNumberFormat="1" applyFont="1" applyFill="1" applyBorder="1" applyAlignment="1">
      <alignment horizontal="center" vertical="center" wrapText="1"/>
      <protection/>
    </xf>
    <xf numFmtId="165" fontId="0" fillId="2" borderId="0" xfId="0" applyNumberFormat="1" applyFont="1" applyFill="1" applyBorder="1" applyAlignment="1">
      <alignment horizontal="center" vertical="center" wrapText="1"/>
    </xf>
    <xf numFmtId="164" fontId="2" fillId="3" borderId="0" xfId="20" applyNumberFormat="1" applyFont="1" applyFill="1" applyBorder="1" applyAlignment="1">
      <alignment horizontal="center"/>
      <protection/>
    </xf>
    <xf numFmtId="164" fontId="0" fillId="3" borderId="0" xfId="0" applyNumberFormat="1" applyFont="1" applyFill="1" applyBorder="1" applyAlignment="1">
      <alignment horizontal="center"/>
    </xf>
    <xf numFmtId="164" fontId="0" fillId="3" borderId="0" xfId="21" applyFont="1" applyFill="1" applyBorder="1" applyAlignment="1">
      <alignment horizontal="center"/>
      <protection/>
    </xf>
    <xf numFmtId="164" fontId="0" fillId="0" borderId="0" xfId="21" applyFont="1" applyBorder="1" applyAlignment="1">
      <alignment horizontal="center"/>
      <protection/>
    </xf>
    <xf numFmtId="164" fontId="0" fillId="0" borderId="0" xfId="20" applyFont="1" applyBorder="1" applyAlignment="1">
      <alignment horizontal="center"/>
      <protection/>
    </xf>
    <xf numFmtId="164" fontId="0" fillId="0" borderId="0" xfId="21" applyFont="1" applyFill="1" applyBorder="1" applyAlignment="1">
      <alignment horizontal="center"/>
      <protection/>
    </xf>
    <xf numFmtId="164" fontId="0" fillId="2" borderId="0" xfId="21" applyFont="1" applyFill="1" applyBorder="1" applyAlignment="1">
      <alignment horizontal="center"/>
      <protection/>
    </xf>
    <xf numFmtId="164" fontId="10" fillId="0" borderId="0" xfId="20" applyFont="1" applyFill="1" applyBorder="1" applyAlignment="1">
      <alignment horizontal="center"/>
      <protection/>
    </xf>
    <xf numFmtId="164" fontId="10" fillId="2" borderId="0" xfId="20" applyFont="1" applyFill="1" applyBorder="1" applyAlignment="1">
      <alignment horizontal="center"/>
      <protection/>
    </xf>
    <xf numFmtId="164" fontId="11" fillId="0" borderId="0" xfId="20" applyFont="1" applyFill="1" applyBorder="1" applyAlignment="1">
      <alignment horizontal="center"/>
      <protection/>
    </xf>
    <xf numFmtId="164" fontId="2" fillId="2" borderId="0" xfId="20" applyNumberFormat="1" applyFont="1" applyFill="1" applyBorder="1" applyAlignment="1">
      <alignment horizontal="center"/>
      <protection/>
    </xf>
    <xf numFmtId="164" fontId="11" fillId="0" borderId="0" xfId="20" applyNumberFormat="1" applyFont="1" applyFill="1" applyBorder="1" applyAlignment="1">
      <alignment horizontal="center"/>
      <protection/>
    </xf>
    <xf numFmtId="164" fontId="7" fillId="0" borderId="0" xfId="20" applyFont="1" applyFill="1" applyBorder="1" applyAlignment="1">
      <alignment horizontal="center"/>
      <protection/>
    </xf>
    <xf numFmtId="164" fontId="0" fillId="0" borderId="0" xfId="20" applyFont="1" applyAlignment="1">
      <alignment horizontal="center" wrapText="1"/>
      <protection/>
    </xf>
    <xf numFmtId="164" fontId="0" fillId="0" borderId="0" xfId="0" applyFont="1" applyAlignment="1">
      <alignment horizontal="center" wrapText="1"/>
    </xf>
    <xf numFmtId="164" fontId="12" fillId="0" borderId="0" xfId="20" applyFont="1" applyFill="1">
      <alignment/>
      <protection/>
    </xf>
    <xf numFmtId="164" fontId="13" fillId="0" borderId="0" xfId="20" applyFont="1" applyFill="1" applyBorder="1" applyAlignment="1">
      <alignment horizontal="center"/>
      <protection/>
    </xf>
    <xf numFmtId="164" fontId="13" fillId="0" borderId="0" xfId="20" applyNumberFormat="1" applyFont="1" applyFill="1" applyBorder="1" applyAlignment="1">
      <alignment horizontal="center"/>
      <protection/>
    </xf>
    <xf numFmtId="164" fontId="13" fillId="0" borderId="0" xfId="20" applyFont="1" applyFill="1" applyAlignment="1">
      <alignment horizontal="center"/>
      <protection/>
    </xf>
    <xf numFmtId="164" fontId="13" fillId="0" borderId="0" xfId="20" applyFont="1" applyFill="1">
      <alignment/>
      <protection/>
    </xf>
    <xf numFmtId="165" fontId="12" fillId="0" borderId="0" xfId="20" applyNumberFormat="1" applyFont="1" applyFill="1">
      <alignment/>
      <protection/>
    </xf>
    <xf numFmtId="164" fontId="2" fillId="0" borderId="0" xfId="20" applyFont="1" applyFill="1">
      <alignment/>
      <protection/>
    </xf>
    <xf numFmtId="164" fontId="14" fillId="0" borderId="0" xfId="20" applyFont="1" applyFill="1" applyBorder="1">
      <alignment/>
      <protection/>
    </xf>
    <xf numFmtId="164" fontId="15" fillId="0" borderId="0" xfId="20" applyFont="1" applyFill="1" applyAlignment="1">
      <alignment horizontal="center"/>
      <protection/>
    </xf>
    <xf numFmtId="164" fontId="2" fillId="0" borderId="0" xfId="20" applyFont="1" applyFill="1" applyBorder="1" applyAlignment="1">
      <alignment horizontal="left"/>
      <protection/>
    </xf>
    <xf numFmtId="164" fontId="2" fillId="0" borderId="0" xfId="20" applyFont="1" applyFill="1" applyAlignment="1">
      <alignment horizontal="center"/>
      <protection/>
    </xf>
    <xf numFmtId="165" fontId="0" fillId="0" borderId="0" xfId="20" applyNumberFormat="1" applyFill="1">
      <alignment/>
      <protection/>
    </xf>
    <xf numFmtId="164" fontId="4" fillId="0" borderId="0" xfId="20" applyFont="1" applyFill="1">
      <alignment/>
      <protection/>
    </xf>
    <xf numFmtId="164" fontId="13" fillId="0" borderId="0" xfId="20" applyFont="1" applyFill="1" applyBorder="1">
      <alignment/>
      <protection/>
    </xf>
    <xf numFmtId="164" fontId="2" fillId="0" borderId="0" xfId="20" applyFont="1" applyFill="1" applyAlignment="1">
      <alignment horizontal="left"/>
      <protection/>
    </xf>
    <xf numFmtId="164" fontId="2" fillId="2" borderId="0" xfId="20" applyFont="1" applyFill="1" applyBorder="1" applyAlignment="1">
      <alignment horizontal="left"/>
      <protection/>
    </xf>
    <xf numFmtId="164" fontId="2" fillId="0" borderId="0" xfId="20" applyFont="1" applyAlignment="1">
      <alignment horizontal="left"/>
      <protection/>
    </xf>
    <xf numFmtId="164" fontId="0" fillId="0" borderId="0" xfId="20" applyNumberFormat="1">
      <alignment/>
      <protection/>
    </xf>
    <xf numFmtId="164" fontId="2" fillId="0" borderId="0" xfId="20" applyFont="1" applyAlignment="1">
      <alignment horizontal="right"/>
      <protection/>
    </xf>
    <xf numFmtId="164" fontId="0" fillId="0" borderId="0" xfId="20" applyFont="1" applyAlignment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rmal 1" xfId="21"/>
  </cellStyles>
  <dxfs count="2">
    <dxf>
      <font>
        <b val="0"/>
        <color rgb="FF9C0006"/>
      </font>
      <border/>
    </dxf>
    <dxf>
      <font>
        <b val="0"/>
        <color rgb="FF00B05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AE00"/>
      <rgbColor rgb="00CCCCCC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7"/>
  <sheetViews>
    <sheetView tabSelected="1" zoomScale="72" zoomScaleNormal="72" workbookViewId="0" topLeftCell="A1">
      <pane xSplit="5" ySplit="1" topLeftCell="L30" activePane="bottomRight" state="frozen"/>
      <selection pane="topLeft" activeCell="A1" sqref="A1"/>
      <selection pane="topRight" activeCell="L1" sqref="L1"/>
      <selection pane="bottomLeft" activeCell="A30" sqref="A30"/>
      <selection pane="bottomRight" activeCell="S65" sqref="S65"/>
    </sheetView>
  </sheetViews>
  <sheetFormatPr defaultColWidth="9.140625" defaultRowHeight="12.75"/>
  <cols>
    <col min="1" max="1" width="3.8515625" style="1" customWidth="1"/>
    <col min="2" max="2" width="6.28125" style="2" customWidth="1"/>
    <col min="3" max="3" width="0" style="2" hidden="1" customWidth="1"/>
    <col min="4" max="4" width="58.421875" style="3" customWidth="1"/>
    <col min="5" max="5" width="0" style="4" hidden="1" customWidth="1"/>
    <col min="6" max="7" width="9.00390625" style="4" customWidth="1"/>
    <col min="8" max="8" width="9.00390625" style="5" customWidth="1"/>
    <col min="9" max="10" width="9.00390625" style="6" customWidth="1"/>
    <col min="11" max="11" width="9.00390625" style="4" customWidth="1"/>
    <col min="12" max="12" width="9.00390625" style="7" customWidth="1"/>
    <col min="13" max="21" width="9.00390625" style="5" customWidth="1"/>
    <col min="22" max="22" width="9.28125" style="8" customWidth="1"/>
    <col min="23" max="23" width="9.00390625" style="8" customWidth="1"/>
    <col min="24" max="24" width="9.00390625" style="2" customWidth="1"/>
    <col min="25" max="25" width="9.00390625" style="8" customWidth="1"/>
    <col min="26" max="27" width="9.00390625" style="2" customWidth="1"/>
    <col min="28" max="28" width="13.00390625" style="2" customWidth="1"/>
    <col min="29" max="29" width="11.7109375" style="9" customWidth="1"/>
    <col min="30" max="16384" width="9.00390625" style="2" customWidth="1"/>
  </cols>
  <sheetData>
    <row r="1" spans="1:29" s="17" customFormat="1" ht="53.25" customHeight="1">
      <c r="A1" s="10"/>
      <c r="B1" s="11" t="s">
        <v>0</v>
      </c>
      <c r="C1" s="12" t="s">
        <v>1</v>
      </c>
      <c r="D1" s="12" t="s">
        <v>2</v>
      </c>
      <c r="E1" s="12" t="s">
        <v>3</v>
      </c>
      <c r="F1" s="13" t="s">
        <v>4</v>
      </c>
      <c r="G1" s="14" t="s">
        <v>5</v>
      </c>
      <c r="H1" s="13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3" t="s">
        <v>11</v>
      </c>
      <c r="N1" s="13" t="s">
        <v>12</v>
      </c>
      <c r="O1" s="13" t="s">
        <v>13</v>
      </c>
      <c r="P1" s="13" t="s">
        <v>14</v>
      </c>
      <c r="Q1" s="13" t="s">
        <v>15</v>
      </c>
      <c r="R1" s="13" t="s">
        <v>16</v>
      </c>
      <c r="S1" s="13" t="s">
        <v>17</v>
      </c>
      <c r="T1" s="13" t="s">
        <v>18</v>
      </c>
      <c r="U1" s="13" t="s">
        <v>19</v>
      </c>
      <c r="V1" s="13" t="s">
        <v>20</v>
      </c>
      <c r="W1" s="13" t="s">
        <v>21</v>
      </c>
      <c r="X1" s="13" t="s">
        <v>22</v>
      </c>
      <c r="Y1" s="13" t="s">
        <v>23</v>
      </c>
      <c r="Z1" s="15" t="s">
        <v>24</v>
      </c>
      <c r="AA1" s="13" t="s">
        <v>25</v>
      </c>
      <c r="AB1" s="13" t="s">
        <v>26</v>
      </c>
      <c r="AC1" s="16" t="s">
        <v>27</v>
      </c>
    </row>
    <row r="2" spans="1:29" s="24" customFormat="1" ht="12.75">
      <c r="A2" s="18">
        <v>1</v>
      </c>
      <c r="B2" s="19" t="s">
        <v>28</v>
      </c>
      <c r="C2" s="20">
        <v>940010</v>
      </c>
      <c r="D2" s="19" t="s">
        <v>29</v>
      </c>
      <c r="E2" s="20">
        <v>90</v>
      </c>
      <c r="F2" s="21">
        <v>40</v>
      </c>
      <c r="G2" s="22">
        <v>170</v>
      </c>
      <c r="H2" s="22">
        <v>80</v>
      </c>
      <c r="I2" s="22">
        <v>860</v>
      </c>
      <c r="J2" s="22">
        <v>400</v>
      </c>
      <c r="K2" s="22">
        <v>20</v>
      </c>
      <c r="L2" s="22">
        <v>180</v>
      </c>
      <c r="M2" s="22"/>
      <c r="N2" s="22"/>
      <c r="O2" s="22"/>
      <c r="P2" s="22"/>
      <c r="Q2" s="23"/>
      <c r="R2" s="23"/>
      <c r="S2" s="23"/>
      <c r="T2" s="23"/>
      <c r="U2" s="23"/>
      <c r="V2" s="23"/>
      <c r="W2" s="23"/>
      <c r="X2" s="23"/>
      <c r="Y2" s="23"/>
      <c r="Z2" s="23"/>
      <c r="AA2" s="24">
        <f>COUNTIF(F2:Y2,"&gt;0")</f>
        <v>7</v>
      </c>
      <c r="AB2" s="24">
        <f>COUNTIF(F2:Z2,"&gt;235")</f>
        <v>2</v>
      </c>
      <c r="AC2" s="25">
        <f>GEOMEAN(F2:Z2)</f>
        <v>131.32620854746753</v>
      </c>
    </row>
    <row r="3" spans="1:29" s="32" customFormat="1" ht="12.75">
      <c r="A3" s="10">
        <v>2</v>
      </c>
      <c r="B3" s="26" t="s">
        <v>30</v>
      </c>
      <c r="C3" s="27">
        <v>940014</v>
      </c>
      <c r="D3" s="26" t="s">
        <v>31</v>
      </c>
      <c r="E3" s="28">
        <v>540</v>
      </c>
      <c r="F3" s="29">
        <v>90</v>
      </c>
      <c r="G3" s="30">
        <v>350</v>
      </c>
      <c r="H3" s="30">
        <v>100</v>
      </c>
      <c r="I3" s="30">
        <v>250</v>
      </c>
      <c r="J3" s="30">
        <v>1600</v>
      </c>
      <c r="K3" s="30">
        <v>220</v>
      </c>
      <c r="L3" s="30">
        <v>430</v>
      </c>
      <c r="M3" s="30"/>
      <c r="N3" s="30"/>
      <c r="O3" s="30"/>
      <c r="P3" s="30"/>
      <c r="Q3" s="31"/>
      <c r="R3" s="31"/>
      <c r="S3" s="31"/>
      <c r="T3" s="31"/>
      <c r="U3" s="31"/>
      <c r="V3" s="31"/>
      <c r="W3" s="31"/>
      <c r="X3" s="31"/>
      <c r="Y3" s="31"/>
      <c r="Z3" s="31"/>
      <c r="AA3" s="24">
        <f aca="true" t="shared" si="0" ref="AA3:AA57">COUNTIF(F3:Y3,"&gt;0")</f>
        <v>7</v>
      </c>
      <c r="AB3" s="24">
        <f aca="true" t="shared" si="1" ref="AB3:AB57">COUNTIF(F3:Z3,"&gt;235")</f>
        <v>4</v>
      </c>
      <c r="AC3" s="25">
        <f aca="true" t="shared" si="2" ref="AC3:AC57">GEOMEAN(F3:Z3)</f>
        <v>275.0843950578441</v>
      </c>
    </row>
    <row r="4" spans="1:29" s="17" customFormat="1" ht="12.75">
      <c r="A4" s="10">
        <v>3</v>
      </c>
      <c r="B4" s="26" t="s">
        <v>32</v>
      </c>
      <c r="C4" s="27">
        <v>940015</v>
      </c>
      <c r="D4" s="26" t="s">
        <v>33</v>
      </c>
      <c r="E4" s="28">
        <v>430</v>
      </c>
      <c r="F4" s="29">
        <v>120</v>
      </c>
      <c r="G4" s="30">
        <v>190</v>
      </c>
      <c r="H4" s="30">
        <v>120</v>
      </c>
      <c r="I4" s="30">
        <v>570</v>
      </c>
      <c r="J4" s="30">
        <v>620</v>
      </c>
      <c r="K4" s="30">
        <v>170</v>
      </c>
      <c r="L4" s="30">
        <v>100</v>
      </c>
      <c r="M4" s="30"/>
      <c r="N4" s="30"/>
      <c r="O4" s="30"/>
      <c r="P4" s="30"/>
      <c r="Q4" s="31"/>
      <c r="R4" s="31"/>
      <c r="S4" s="31"/>
      <c r="T4" s="31"/>
      <c r="U4" s="31"/>
      <c r="V4" s="31"/>
      <c r="W4" s="31"/>
      <c r="X4" s="31"/>
      <c r="Y4" s="31"/>
      <c r="Z4" s="31"/>
      <c r="AA4" s="24">
        <f t="shared" si="0"/>
        <v>7</v>
      </c>
      <c r="AB4" s="24">
        <f t="shared" si="1"/>
        <v>2</v>
      </c>
      <c r="AC4" s="25">
        <f t="shared" si="2"/>
        <v>207.27521087620514</v>
      </c>
    </row>
    <row r="5" spans="1:29" s="24" customFormat="1" ht="12.75">
      <c r="A5" s="18">
        <v>4</v>
      </c>
      <c r="B5" s="19" t="s">
        <v>34</v>
      </c>
      <c r="C5" s="20">
        <v>940009</v>
      </c>
      <c r="D5" s="19" t="s">
        <v>35</v>
      </c>
      <c r="E5" s="33">
        <v>110</v>
      </c>
      <c r="F5" s="22">
        <v>10</v>
      </c>
      <c r="G5" s="22">
        <v>1400</v>
      </c>
      <c r="H5" s="22">
        <v>230</v>
      </c>
      <c r="I5" s="22">
        <v>930</v>
      </c>
      <c r="J5" s="22"/>
      <c r="K5" s="22">
        <v>630</v>
      </c>
      <c r="L5" s="22">
        <v>490</v>
      </c>
      <c r="M5" s="34">
        <v>260</v>
      </c>
      <c r="N5" s="23">
        <v>310</v>
      </c>
      <c r="O5" s="22">
        <v>250</v>
      </c>
      <c r="P5" s="22">
        <v>300</v>
      </c>
      <c r="Q5" s="23"/>
      <c r="R5" s="23"/>
      <c r="S5" s="23"/>
      <c r="T5" s="23">
        <v>267</v>
      </c>
      <c r="U5" s="23">
        <v>133</v>
      </c>
      <c r="V5" s="23">
        <v>167</v>
      </c>
      <c r="W5" s="23">
        <v>333</v>
      </c>
      <c r="X5" s="23">
        <v>400</v>
      </c>
      <c r="Y5" s="23">
        <v>2040</v>
      </c>
      <c r="Z5" s="23">
        <v>150</v>
      </c>
      <c r="AA5" s="24">
        <f t="shared" si="0"/>
        <v>16</v>
      </c>
      <c r="AB5" s="24">
        <f t="shared" si="1"/>
        <v>12</v>
      </c>
      <c r="AC5" s="25">
        <f t="shared" si="2"/>
        <v>300.7940369104878</v>
      </c>
    </row>
    <row r="6" spans="1:29" s="24" customFormat="1" ht="12.75">
      <c r="A6" s="18">
        <v>5</v>
      </c>
      <c r="B6" s="19" t="s">
        <v>36</v>
      </c>
      <c r="C6" s="20">
        <v>908031</v>
      </c>
      <c r="D6" s="19" t="s">
        <v>37</v>
      </c>
      <c r="E6" s="20">
        <v>250</v>
      </c>
      <c r="F6" s="22">
        <v>81</v>
      </c>
      <c r="G6" s="22">
        <v>1400</v>
      </c>
      <c r="H6" s="22">
        <v>110</v>
      </c>
      <c r="I6" s="22">
        <v>750</v>
      </c>
      <c r="J6" s="22">
        <v>230</v>
      </c>
      <c r="K6" s="22">
        <v>210</v>
      </c>
      <c r="L6" s="22">
        <v>500</v>
      </c>
      <c r="M6" s="34">
        <v>160</v>
      </c>
      <c r="N6" s="23">
        <v>710</v>
      </c>
      <c r="O6" s="22">
        <v>86</v>
      </c>
      <c r="P6" s="22">
        <v>52</v>
      </c>
      <c r="Q6" s="23"/>
      <c r="R6" s="23"/>
      <c r="S6" s="23"/>
      <c r="T6" s="23">
        <v>267</v>
      </c>
      <c r="U6" s="23"/>
      <c r="V6" s="23">
        <v>100</v>
      </c>
      <c r="W6" s="23">
        <v>400</v>
      </c>
      <c r="X6" s="23"/>
      <c r="Y6" s="23"/>
      <c r="Z6" s="23">
        <v>170</v>
      </c>
      <c r="AA6" s="24">
        <f t="shared" si="0"/>
        <v>14</v>
      </c>
      <c r="AB6" s="24">
        <f t="shared" si="1"/>
        <v>6</v>
      </c>
      <c r="AC6" s="25">
        <f t="shared" si="2"/>
        <v>226.25193173997158</v>
      </c>
    </row>
    <row r="7" spans="1:29" s="32" customFormat="1" ht="12.75">
      <c r="A7" s="10">
        <v>6</v>
      </c>
      <c r="B7" s="26" t="s">
        <v>38</v>
      </c>
      <c r="C7" s="27">
        <v>908028</v>
      </c>
      <c r="D7" s="26" t="s">
        <v>39</v>
      </c>
      <c r="E7" s="35">
        <v>110</v>
      </c>
      <c r="F7" s="36">
        <v>20</v>
      </c>
      <c r="G7" s="30">
        <v>770</v>
      </c>
      <c r="H7" s="30">
        <v>70</v>
      </c>
      <c r="I7" s="30">
        <v>560</v>
      </c>
      <c r="J7" s="30">
        <v>790</v>
      </c>
      <c r="K7" s="30">
        <v>160</v>
      </c>
      <c r="L7" s="30">
        <v>170</v>
      </c>
      <c r="M7" s="37">
        <v>260</v>
      </c>
      <c r="N7" s="31">
        <v>860</v>
      </c>
      <c r="O7" s="30">
        <v>130</v>
      </c>
      <c r="P7" s="38">
        <v>62</v>
      </c>
      <c r="Q7" s="31"/>
      <c r="R7" s="31"/>
      <c r="S7" s="31">
        <v>130</v>
      </c>
      <c r="T7" s="31"/>
      <c r="U7" s="31"/>
      <c r="V7" s="31">
        <v>33</v>
      </c>
      <c r="W7" s="31">
        <v>167</v>
      </c>
      <c r="X7" s="31"/>
      <c r="Y7" s="31"/>
      <c r="Z7" s="31">
        <v>90</v>
      </c>
      <c r="AA7" s="24">
        <f t="shared" si="0"/>
        <v>14</v>
      </c>
      <c r="AB7" s="24">
        <f t="shared" si="1"/>
        <v>5</v>
      </c>
      <c r="AC7" s="25">
        <f t="shared" si="2"/>
        <v>162.88523789158415</v>
      </c>
    </row>
    <row r="8" spans="1:29" s="32" customFormat="1" ht="12.75">
      <c r="A8" s="10">
        <v>7</v>
      </c>
      <c r="B8" s="26" t="s">
        <v>40</v>
      </c>
      <c r="C8" s="27">
        <v>908036</v>
      </c>
      <c r="D8" s="26" t="s">
        <v>41</v>
      </c>
      <c r="E8" s="39">
        <v>140</v>
      </c>
      <c r="F8" s="36">
        <v>120</v>
      </c>
      <c r="G8" s="30">
        <v>420</v>
      </c>
      <c r="H8" s="30">
        <v>60</v>
      </c>
      <c r="I8" s="30">
        <v>520</v>
      </c>
      <c r="J8" s="30">
        <v>5200</v>
      </c>
      <c r="K8" s="30">
        <v>840</v>
      </c>
      <c r="L8" s="30">
        <v>300</v>
      </c>
      <c r="M8" s="37">
        <v>450</v>
      </c>
      <c r="N8" s="31">
        <v>530</v>
      </c>
      <c r="O8" s="31"/>
      <c r="P8" s="38">
        <v>430</v>
      </c>
      <c r="Q8" s="31"/>
      <c r="R8" s="31">
        <v>710</v>
      </c>
      <c r="S8" s="40">
        <v>190</v>
      </c>
      <c r="T8" s="31">
        <v>567</v>
      </c>
      <c r="U8" s="31">
        <v>433</v>
      </c>
      <c r="V8" s="31">
        <v>33</v>
      </c>
      <c r="W8" s="31"/>
      <c r="X8" s="31"/>
      <c r="Y8" s="31"/>
      <c r="Z8" s="31"/>
      <c r="AA8" s="24">
        <f t="shared" si="0"/>
        <v>15</v>
      </c>
      <c r="AB8" s="24">
        <f t="shared" si="1"/>
        <v>11</v>
      </c>
      <c r="AC8" s="25">
        <f t="shared" si="2"/>
        <v>361.0517989686728</v>
      </c>
    </row>
    <row r="9" spans="1:29" s="32" customFormat="1" ht="12.75">
      <c r="A9" s="10">
        <v>8</v>
      </c>
      <c r="B9" s="26" t="s">
        <v>42</v>
      </c>
      <c r="C9" s="27">
        <v>908035</v>
      </c>
      <c r="D9" s="26" t="s">
        <v>43</v>
      </c>
      <c r="E9" s="28">
        <v>45</v>
      </c>
      <c r="F9" s="41">
        <v>30</v>
      </c>
      <c r="G9" s="30">
        <v>160</v>
      </c>
      <c r="H9" s="30">
        <v>550</v>
      </c>
      <c r="I9" s="30">
        <v>720</v>
      </c>
      <c r="J9" s="30">
        <v>2500</v>
      </c>
      <c r="K9" s="30">
        <v>90</v>
      </c>
      <c r="L9" s="30">
        <v>50</v>
      </c>
      <c r="M9" s="30"/>
      <c r="N9" s="30"/>
      <c r="O9" s="30"/>
      <c r="P9" s="30"/>
      <c r="Q9" s="31"/>
      <c r="R9" s="31"/>
      <c r="S9" s="31" t="s">
        <v>44</v>
      </c>
      <c r="T9" s="31"/>
      <c r="U9" s="31"/>
      <c r="V9" s="31"/>
      <c r="W9" s="31"/>
      <c r="X9" s="31"/>
      <c r="Y9" s="31"/>
      <c r="Z9" s="31"/>
      <c r="AA9" s="24">
        <f t="shared" si="0"/>
        <v>7</v>
      </c>
      <c r="AB9" s="24">
        <f t="shared" si="1"/>
        <v>3</v>
      </c>
      <c r="AC9" s="25">
        <f t="shared" si="2"/>
        <v>215.21366796230356</v>
      </c>
    </row>
    <row r="10" spans="1:29" s="53" customFormat="1" ht="12.75">
      <c r="A10" s="42">
        <v>9</v>
      </c>
      <c r="B10" s="43" t="s">
        <v>45</v>
      </c>
      <c r="C10" s="44">
        <v>908026</v>
      </c>
      <c r="D10" s="43" t="s">
        <v>46</v>
      </c>
      <c r="E10" s="45">
        <v>20</v>
      </c>
      <c r="F10" s="46">
        <v>110</v>
      </c>
      <c r="G10" s="47">
        <v>1400</v>
      </c>
      <c r="H10" s="48">
        <v>130</v>
      </c>
      <c r="I10" s="48">
        <v>1700</v>
      </c>
      <c r="J10" s="48">
        <v>1700</v>
      </c>
      <c r="K10" s="48">
        <v>250</v>
      </c>
      <c r="L10" s="48">
        <v>480</v>
      </c>
      <c r="M10" s="49">
        <v>290</v>
      </c>
      <c r="N10" s="50">
        <v>490</v>
      </c>
      <c r="O10" s="50"/>
      <c r="P10" s="50">
        <v>170</v>
      </c>
      <c r="Q10" s="50"/>
      <c r="R10" s="50">
        <v>930</v>
      </c>
      <c r="S10" s="50">
        <v>360</v>
      </c>
      <c r="T10" s="50">
        <v>167</v>
      </c>
      <c r="U10" s="50">
        <v>133</v>
      </c>
      <c r="V10" s="50">
        <v>67</v>
      </c>
      <c r="W10" s="50">
        <v>333</v>
      </c>
      <c r="X10" s="50">
        <v>934</v>
      </c>
      <c r="Y10" s="51">
        <v>2390</v>
      </c>
      <c r="Z10" s="52">
        <v>230</v>
      </c>
      <c r="AA10" s="24">
        <f t="shared" si="0"/>
        <v>18</v>
      </c>
      <c r="AB10" s="24">
        <f t="shared" si="1"/>
        <v>12</v>
      </c>
      <c r="AC10" s="25">
        <f t="shared" si="2"/>
        <v>386.45742086760833</v>
      </c>
    </row>
    <row r="11" spans="1:29" s="24" customFormat="1" ht="12.75">
      <c r="A11" s="18">
        <v>10</v>
      </c>
      <c r="B11" s="19" t="s">
        <v>47</v>
      </c>
      <c r="C11" s="20">
        <v>908034</v>
      </c>
      <c r="D11" s="19" t="s">
        <v>48</v>
      </c>
      <c r="E11" s="54">
        <v>170</v>
      </c>
      <c r="F11" s="55">
        <v>300</v>
      </c>
      <c r="G11" s="22">
        <v>1100</v>
      </c>
      <c r="H11" s="22">
        <v>110</v>
      </c>
      <c r="I11" s="22">
        <v>650</v>
      </c>
      <c r="J11" s="22">
        <v>2500</v>
      </c>
      <c r="K11" s="22">
        <v>320</v>
      </c>
      <c r="L11" s="22">
        <v>780</v>
      </c>
      <c r="M11" s="23">
        <v>250</v>
      </c>
      <c r="N11" s="23">
        <v>650</v>
      </c>
      <c r="O11" s="23">
        <v>110</v>
      </c>
      <c r="P11" s="23">
        <v>330</v>
      </c>
      <c r="Q11" s="23"/>
      <c r="R11" s="23">
        <v>3000</v>
      </c>
      <c r="S11" s="23" t="s">
        <v>44</v>
      </c>
      <c r="T11" s="23">
        <v>200</v>
      </c>
      <c r="U11" s="23">
        <v>133</v>
      </c>
      <c r="V11" s="23">
        <v>33</v>
      </c>
      <c r="W11" s="23">
        <v>933</v>
      </c>
      <c r="X11" s="23"/>
      <c r="Y11" s="23"/>
      <c r="Z11" s="23">
        <v>170</v>
      </c>
      <c r="AA11" s="24">
        <f t="shared" si="0"/>
        <v>16</v>
      </c>
      <c r="AB11" s="24">
        <f t="shared" si="1"/>
        <v>11</v>
      </c>
      <c r="AC11" s="25">
        <f t="shared" si="2"/>
        <v>365.03130847362996</v>
      </c>
    </row>
    <row r="12" spans="1:29" s="17" customFormat="1" ht="12.75">
      <c r="A12" s="10">
        <v>11</v>
      </c>
      <c r="B12" s="26" t="s">
        <v>49</v>
      </c>
      <c r="C12" s="27">
        <v>908019</v>
      </c>
      <c r="D12" s="26" t="s">
        <v>50</v>
      </c>
      <c r="E12" s="28">
        <v>360</v>
      </c>
      <c r="F12" s="41">
        <v>140</v>
      </c>
      <c r="G12" s="30">
        <v>1200</v>
      </c>
      <c r="H12" s="30">
        <v>240</v>
      </c>
      <c r="I12" s="30">
        <v>2500</v>
      </c>
      <c r="J12" s="30">
        <v>360</v>
      </c>
      <c r="K12" s="30">
        <v>1100</v>
      </c>
      <c r="L12" s="30">
        <v>220</v>
      </c>
      <c r="M12" s="31"/>
      <c r="N12" s="31"/>
      <c r="O12" s="56" t="s">
        <v>44</v>
      </c>
      <c r="P12" s="31"/>
      <c r="Q12" s="31" t="s">
        <v>51</v>
      </c>
      <c r="R12" s="31">
        <v>1300</v>
      </c>
      <c r="S12" s="31">
        <v>1200</v>
      </c>
      <c r="T12" s="31"/>
      <c r="U12" s="31">
        <v>567</v>
      </c>
      <c r="V12" s="31">
        <v>67</v>
      </c>
      <c r="W12" s="31">
        <v>500</v>
      </c>
      <c r="X12" s="31"/>
      <c r="Y12" s="31"/>
      <c r="Z12" s="31">
        <v>130</v>
      </c>
      <c r="AA12" s="24">
        <f t="shared" si="0"/>
        <v>12</v>
      </c>
      <c r="AB12" s="24">
        <f t="shared" si="1"/>
        <v>9</v>
      </c>
      <c r="AC12" s="25">
        <f t="shared" si="2"/>
        <v>452.9998065730633</v>
      </c>
    </row>
    <row r="13" spans="1:29" s="32" customFormat="1" ht="12.75">
      <c r="A13" s="10">
        <v>12</v>
      </c>
      <c r="B13" s="26" t="s">
        <v>52</v>
      </c>
      <c r="C13" s="27">
        <v>908020</v>
      </c>
      <c r="D13" s="26" t="s">
        <v>53</v>
      </c>
      <c r="E13" s="39">
        <v>210</v>
      </c>
      <c r="F13" s="41">
        <v>160</v>
      </c>
      <c r="G13" s="30">
        <v>990</v>
      </c>
      <c r="H13" s="30">
        <v>160</v>
      </c>
      <c r="I13" s="30">
        <v>960</v>
      </c>
      <c r="J13" s="30">
        <v>440</v>
      </c>
      <c r="K13" s="30">
        <v>360</v>
      </c>
      <c r="L13" s="30">
        <v>580</v>
      </c>
      <c r="M13" s="41">
        <v>190</v>
      </c>
      <c r="N13" s="41">
        <v>1600</v>
      </c>
      <c r="O13" s="40">
        <v>160</v>
      </c>
      <c r="P13" s="30">
        <v>880</v>
      </c>
      <c r="Q13" s="31">
        <v>790</v>
      </c>
      <c r="R13" s="31">
        <v>1000</v>
      </c>
      <c r="S13" s="31">
        <v>340</v>
      </c>
      <c r="T13" s="31"/>
      <c r="U13" s="31">
        <v>567</v>
      </c>
      <c r="V13" s="31">
        <v>200</v>
      </c>
      <c r="W13" s="31">
        <v>900</v>
      </c>
      <c r="X13" s="31">
        <v>600</v>
      </c>
      <c r="Y13" s="57">
        <v>1700</v>
      </c>
      <c r="Z13" s="58">
        <v>230</v>
      </c>
      <c r="AA13" s="24">
        <f t="shared" si="0"/>
        <v>19</v>
      </c>
      <c r="AB13" s="24">
        <f t="shared" si="1"/>
        <v>14</v>
      </c>
      <c r="AC13" s="25">
        <f t="shared" si="2"/>
        <v>489.16431701427535</v>
      </c>
    </row>
    <row r="14" spans="1:29" s="17" customFormat="1" ht="12.75">
      <c r="A14" s="10">
        <v>13</v>
      </c>
      <c r="B14" s="26" t="s">
        <v>54</v>
      </c>
      <c r="C14" s="27">
        <v>908021</v>
      </c>
      <c r="D14" s="26" t="s">
        <v>55</v>
      </c>
      <c r="E14" s="39">
        <v>180</v>
      </c>
      <c r="F14" s="41">
        <v>220</v>
      </c>
      <c r="G14" s="30">
        <v>1100</v>
      </c>
      <c r="H14" s="30">
        <v>460</v>
      </c>
      <c r="I14" s="30">
        <v>1300</v>
      </c>
      <c r="J14" s="30">
        <v>570</v>
      </c>
      <c r="K14" s="30">
        <v>500</v>
      </c>
      <c r="L14" s="30">
        <v>310</v>
      </c>
      <c r="M14" s="59"/>
      <c r="N14" s="60"/>
      <c r="O14" s="61" t="s">
        <v>44</v>
      </c>
      <c r="P14" s="30"/>
      <c r="Q14" s="31"/>
      <c r="R14" s="31">
        <v>74</v>
      </c>
      <c r="S14" s="31">
        <v>75</v>
      </c>
      <c r="T14" s="31"/>
      <c r="U14" s="31">
        <v>467</v>
      </c>
      <c r="V14" s="31">
        <v>133</v>
      </c>
      <c r="W14" s="31">
        <v>300</v>
      </c>
      <c r="X14" s="31"/>
      <c r="Y14" s="31"/>
      <c r="Z14" s="31">
        <v>110</v>
      </c>
      <c r="AA14" s="24">
        <f t="shared" si="0"/>
        <v>12</v>
      </c>
      <c r="AB14" s="24">
        <f t="shared" si="1"/>
        <v>8</v>
      </c>
      <c r="AC14" s="25">
        <f t="shared" si="2"/>
        <v>297.88849787983935</v>
      </c>
    </row>
    <row r="15" spans="1:29" s="32" customFormat="1" ht="12.75">
      <c r="A15" s="10">
        <v>14</v>
      </c>
      <c r="B15" s="26" t="s">
        <v>56</v>
      </c>
      <c r="C15" s="27">
        <v>908022</v>
      </c>
      <c r="D15" s="26" t="s">
        <v>57</v>
      </c>
      <c r="E15" s="28">
        <v>280</v>
      </c>
      <c r="F15" s="41">
        <v>430</v>
      </c>
      <c r="G15" s="30">
        <v>2200</v>
      </c>
      <c r="H15" s="30">
        <v>710</v>
      </c>
      <c r="I15" s="30">
        <v>1800</v>
      </c>
      <c r="J15" s="30">
        <v>5500</v>
      </c>
      <c r="K15" s="30">
        <v>660</v>
      </c>
      <c r="L15" s="30">
        <v>1100</v>
      </c>
      <c r="M15" s="41">
        <v>450</v>
      </c>
      <c r="N15" s="41">
        <v>6500</v>
      </c>
      <c r="O15" s="40">
        <v>280</v>
      </c>
      <c r="P15" s="30">
        <v>440</v>
      </c>
      <c r="Q15" s="31" t="s">
        <v>51</v>
      </c>
      <c r="R15" s="31">
        <v>810</v>
      </c>
      <c r="S15" s="31">
        <v>20</v>
      </c>
      <c r="T15" s="31"/>
      <c r="U15" s="31">
        <v>433</v>
      </c>
      <c r="V15" s="31">
        <v>467</v>
      </c>
      <c r="W15" s="31">
        <v>1100</v>
      </c>
      <c r="X15" s="31">
        <v>1000</v>
      </c>
      <c r="Y15" s="58">
        <v>11700</v>
      </c>
      <c r="Z15" s="58">
        <v>550</v>
      </c>
      <c r="AA15" s="24">
        <f t="shared" si="0"/>
        <v>18</v>
      </c>
      <c r="AB15" s="24">
        <f t="shared" si="1"/>
        <v>18</v>
      </c>
      <c r="AC15" s="25">
        <f t="shared" si="2"/>
        <v>844.5333117672202</v>
      </c>
    </row>
    <row r="16" spans="1:29" s="32" customFormat="1" ht="12.75">
      <c r="A16" s="10">
        <v>15</v>
      </c>
      <c r="B16" s="26" t="s">
        <v>58</v>
      </c>
      <c r="C16" s="27">
        <v>908029</v>
      </c>
      <c r="D16" s="26" t="s">
        <v>59</v>
      </c>
      <c r="E16" s="28">
        <v>200</v>
      </c>
      <c r="F16" s="41">
        <v>320</v>
      </c>
      <c r="G16" s="30">
        <v>1600</v>
      </c>
      <c r="H16" s="30">
        <v>360</v>
      </c>
      <c r="I16" s="30">
        <v>1900</v>
      </c>
      <c r="J16" s="30">
        <v>1500</v>
      </c>
      <c r="K16" s="30">
        <v>1100</v>
      </c>
      <c r="L16" s="30">
        <v>3900</v>
      </c>
      <c r="M16" s="31"/>
      <c r="N16" s="31"/>
      <c r="O16" s="31" t="s">
        <v>60</v>
      </c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>
        <v>220</v>
      </c>
      <c r="AA16" s="24">
        <f t="shared" si="0"/>
        <v>7</v>
      </c>
      <c r="AB16" s="24">
        <f t="shared" si="1"/>
        <v>7</v>
      </c>
      <c r="AC16" s="25">
        <f t="shared" si="2"/>
        <v>916.0351988441972</v>
      </c>
    </row>
    <row r="17" spans="1:29" s="24" customFormat="1" ht="12.75">
      <c r="A17" s="18">
        <v>16</v>
      </c>
      <c r="B17" s="19" t="s">
        <v>61</v>
      </c>
      <c r="C17" s="20">
        <v>908016</v>
      </c>
      <c r="D17" s="19" t="s">
        <v>62</v>
      </c>
      <c r="E17" s="54">
        <v>100</v>
      </c>
      <c r="F17" s="62">
        <v>270</v>
      </c>
      <c r="G17" s="22">
        <v>1600</v>
      </c>
      <c r="H17" s="22">
        <v>380</v>
      </c>
      <c r="I17" s="22">
        <v>810</v>
      </c>
      <c r="J17" s="22">
        <v>5500</v>
      </c>
      <c r="K17" s="22">
        <v>620</v>
      </c>
      <c r="L17" s="22">
        <v>640</v>
      </c>
      <c r="M17" s="23">
        <v>360</v>
      </c>
      <c r="N17" s="23">
        <v>2500</v>
      </c>
      <c r="O17" s="23" t="s">
        <v>63</v>
      </c>
      <c r="P17" s="23">
        <v>96</v>
      </c>
      <c r="Q17" s="23"/>
      <c r="R17" s="23">
        <v>1200</v>
      </c>
      <c r="S17" s="23">
        <v>10</v>
      </c>
      <c r="T17" s="23">
        <v>367</v>
      </c>
      <c r="U17" s="23">
        <v>333</v>
      </c>
      <c r="V17" s="23">
        <v>200</v>
      </c>
      <c r="W17" s="23">
        <v>633</v>
      </c>
      <c r="X17" s="23"/>
      <c r="Y17" s="23"/>
      <c r="Z17" s="23">
        <v>200</v>
      </c>
      <c r="AA17" s="24">
        <f t="shared" si="0"/>
        <v>16</v>
      </c>
      <c r="AB17" s="24">
        <f t="shared" si="1"/>
        <v>13</v>
      </c>
      <c r="AC17" s="25">
        <f t="shared" si="2"/>
        <v>441.8070975034252</v>
      </c>
    </row>
    <row r="18" spans="1:29" s="24" customFormat="1" ht="12.75">
      <c r="A18" s="18">
        <v>17</v>
      </c>
      <c r="B18" s="19" t="s">
        <v>64</v>
      </c>
      <c r="C18" s="20">
        <v>985034</v>
      </c>
      <c r="D18" s="19" t="s">
        <v>65</v>
      </c>
      <c r="E18" s="54">
        <v>170</v>
      </c>
      <c r="F18" s="62">
        <v>240</v>
      </c>
      <c r="G18" s="22">
        <v>1300</v>
      </c>
      <c r="H18" s="22">
        <v>220</v>
      </c>
      <c r="I18" s="22">
        <v>930</v>
      </c>
      <c r="J18" s="22">
        <v>4600</v>
      </c>
      <c r="K18" s="22">
        <v>100</v>
      </c>
      <c r="L18" s="22">
        <v>1000</v>
      </c>
      <c r="M18" s="23">
        <v>200</v>
      </c>
      <c r="N18" s="23">
        <v>790</v>
      </c>
      <c r="O18" s="23" t="s">
        <v>63</v>
      </c>
      <c r="P18" s="23">
        <v>41</v>
      </c>
      <c r="Q18" s="23"/>
      <c r="R18" s="23">
        <v>680</v>
      </c>
      <c r="S18" s="23"/>
      <c r="T18" s="23">
        <v>433</v>
      </c>
      <c r="U18" s="23" t="s">
        <v>66</v>
      </c>
      <c r="V18" s="23">
        <v>267</v>
      </c>
      <c r="W18" s="23">
        <v>633</v>
      </c>
      <c r="X18" s="23"/>
      <c r="Y18" s="63">
        <v>1160</v>
      </c>
      <c r="Z18" s="64"/>
      <c r="AA18" s="24">
        <f t="shared" si="0"/>
        <v>15</v>
      </c>
      <c r="AB18" s="24">
        <f t="shared" si="1"/>
        <v>11</v>
      </c>
      <c r="AC18" s="25">
        <f t="shared" si="2"/>
        <v>467.0627706133494</v>
      </c>
    </row>
    <row r="19" spans="1:29" s="32" customFormat="1" ht="12.75">
      <c r="A19" s="10">
        <v>18</v>
      </c>
      <c r="B19" s="26" t="s">
        <v>67</v>
      </c>
      <c r="C19" s="27">
        <v>985041</v>
      </c>
      <c r="D19" s="26" t="s">
        <v>68</v>
      </c>
      <c r="E19" s="28">
        <v>560</v>
      </c>
      <c r="F19" s="41">
        <v>470</v>
      </c>
      <c r="G19" s="30">
        <v>320</v>
      </c>
      <c r="H19" s="30">
        <v>280</v>
      </c>
      <c r="I19" s="30">
        <v>490</v>
      </c>
      <c r="J19" s="30">
        <v>780</v>
      </c>
      <c r="K19" s="30">
        <v>110</v>
      </c>
      <c r="L19" s="30">
        <v>130</v>
      </c>
      <c r="M19" s="31">
        <v>260</v>
      </c>
      <c r="N19" s="31">
        <v>370</v>
      </c>
      <c r="O19" s="31" t="s">
        <v>63</v>
      </c>
      <c r="P19" s="31">
        <v>140</v>
      </c>
      <c r="Q19" s="31"/>
      <c r="R19" s="31">
        <v>98</v>
      </c>
      <c r="S19" s="31"/>
      <c r="T19" s="31">
        <v>1967</v>
      </c>
      <c r="U19" s="31">
        <v>433</v>
      </c>
      <c r="V19" s="31">
        <v>133</v>
      </c>
      <c r="W19" s="31">
        <v>567</v>
      </c>
      <c r="X19" s="31"/>
      <c r="Y19" s="58">
        <v>5700</v>
      </c>
      <c r="Z19" s="58">
        <v>180</v>
      </c>
      <c r="AA19" s="24">
        <f t="shared" si="0"/>
        <v>16</v>
      </c>
      <c r="AB19" s="24">
        <f t="shared" si="1"/>
        <v>11</v>
      </c>
      <c r="AC19" s="25">
        <f t="shared" si="2"/>
        <v>352.48715810739924</v>
      </c>
    </row>
    <row r="20" spans="1:29" s="53" customFormat="1" ht="12.75">
      <c r="A20" s="42"/>
      <c r="B20" s="43" t="s">
        <v>69</v>
      </c>
      <c r="C20" s="44"/>
      <c r="D20" s="43" t="s">
        <v>70</v>
      </c>
      <c r="E20" s="65"/>
      <c r="F20" s="66"/>
      <c r="G20" s="48"/>
      <c r="H20" s="48"/>
      <c r="I20" s="48"/>
      <c r="J20" s="48"/>
      <c r="K20" s="48"/>
      <c r="L20" s="48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67">
        <v>1580</v>
      </c>
      <c r="Z20" s="48">
        <v>390</v>
      </c>
      <c r="AA20" s="24">
        <f t="shared" si="0"/>
        <v>1</v>
      </c>
      <c r="AB20" s="24">
        <f t="shared" si="1"/>
        <v>2</v>
      </c>
      <c r="AC20" s="25">
        <f t="shared" si="2"/>
        <v>784.9840762716148</v>
      </c>
    </row>
    <row r="21" spans="1:29" s="32" customFormat="1" ht="12.75">
      <c r="A21" s="10"/>
      <c r="B21" s="26" t="s">
        <v>71</v>
      </c>
      <c r="C21" s="27"/>
      <c r="D21" s="26" t="s">
        <v>72</v>
      </c>
      <c r="E21" s="28"/>
      <c r="F21" s="41"/>
      <c r="G21" s="30"/>
      <c r="H21" s="30"/>
      <c r="I21" s="30"/>
      <c r="J21" s="30"/>
      <c r="K21" s="30"/>
      <c r="L21" s="30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68">
        <v>610</v>
      </c>
      <c r="Z21" s="38">
        <v>210</v>
      </c>
      <c r="AA21" s="24">
        <f t="shared" si="0"/>
        <v>1</v>
      </c>
      <c r="AB21" s="24">
        <f t="shared" si="1"/>
        <v>1</v>
      </c>
      <c r="AC21" s="25">
        <f t="shared" si="2"/>
        <v>357.9106033634658</v>
      </c>
    </row>
    <row r="22" spans="1:29" s="32" customFormat="1" ht="12.75">
      <c r="A22" s="10">
        <v>19</v>
      </c>
      <c r="B22" s="26" t="s">
        <v>73</v>
      </c>
      <c r="C22" s="27">
        <v>908023</v>
      </c>
      <c r="D22" s="26" t="s">
        <v>74</v>
      </c>
      <c r="E22" s="28">
        <v>420</v>
      </c>
      <c r="F22" s="41">
        <v>40</v>
      </c>
      <c r="G22" s="30">
        <v>630</v>
      </c>
      <c r="H22" s="30">
        <v>200</v>
      </c>
      <c r="I22" s="30">
        <v>430</v>
      </c>
      <c r="J22" s="7"/>
      <c r="K22" s="30">
        <v>280</v>
      </c>
      <c r="L22" s="30">
        <v>410</v>
      </c>
      <c r="M22" s="30"/>
      <c r="N22" s="30"/>
      <c r="O22" s="30"/>
      <c r="P22" s="30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24">
        <f t="shared" si="0"/>
        <v>6</v>
      </c>
      <c r="AB22" s="24">
        <f t="shared" si="1"/>
        <v>4</v>
      </c>
      <c r="AC22" s="25">
        <f t="shared" si="2"/>
        <v>250.7880354136955</v>
      </c>
    </row>
    <row r="23" spans="1:29" s="32" customFormat="1" ht="12.75">
      <c r="A23" s="10">
        <v>20</v>
      </c>
      <c r="B23" s="26" t="s">
        <v>75</v>
      </c>
      <c r="C23" s="27">
        <v>908024</v>
      </c>
      <c r="D23" s="26" t="s">
        <v>76</v>
      </c>
      <c r="E23" s="28">
        <v>170</v>
      </c>
      <c r="F23" s="41">
        <v>45</v>
      </c>
      <c r="G23" s="30">
        <v>500</v>
      </c>
      <c r="H23" s="30">
        <v>120</v>
      </c>
      <c r="I23" s="30">
        <v>290</v>
      </c>
      <c r="J23" s="30"/>
      <c r="K23" s="30">
        <v>6100</v>
      </c>
      <c r="L23" s="30">
        <v>110</v>
      </c>
      <c r="M23" s="30"/>
      <c r="N23" s="30"/>
      <c r="O23" s="30"/>
      <c r="P23" s="30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24">
        <f t="shared" si="0"/>
        <v>6</v>
      </c>
      <c r="AB23" s="24">
        <f t="shared" si="1"/>
        <v>3</v>
      </c>
      <c r="AC23" s="25">
        <f t="shared" si="2"/>
        <v>284.06259296790046</v>
      </c>
    </row>
    <row r="24" spans="1:29" s="32" customFormat="1" ht="12.75">
      <c r="A24" s="10">
        <v>21</v>
      </c>
      <c r="B24" s="26" t="s">
        <v>77</v>
      </c>
      <c r="C24" s="27">
        <v>908025</v>
      </c>
      <c r="D24" s="26" t="s">
        <v>78</v>
      </c>
      <c r="E24" s="28">
        <v>100</v>
      </c>
      <c r="F24" s="41">
        <v>81</v>
      </c>
      <c r="G24" s="30">
        <v>370</v>
      </c>
      <c r="H24" s="30">
        <v>70</v>
      </c>
      <c r="I24" s="30">
        <v>1900</v>
      </c>
      <c r="J24" s="30"/>
      <c r="K24" s="30" t="s">
        <v>79</v>
      </c>
      <c r="L24" s="30">
        <v>490</v>
      </c>
      <c r="M24" s="30"/>
      <c r="N24" s="30"/>
      <c r="O24" s="30"/>
      <c r="P24" s="30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24">
        <f t="shared" si="0"/>
        <v>5</v>
      </c>
      <c r="AB24" s="24">
        <f t="shared" si="1"/>
        <v>3</v>
      </c>
      <c r="AC24" s="25">
        <f t="shared" si="2"/>
        <v>287.1751739397639</v>
      </c>
    </row>
    <row r="25" spans="1:29" s="32" customFormat="1" ht="12.75">
      <c r="A25" s="10">
        <v>22</v>
      </c>
      <c r="B25" s="26" t="s">
        <v>80</v>
      </c>
      <c r="C25" s="27">
        <v>908030</v>
      </c>
      <c r="D25" s="26" t="s">
        <v>81</v>
      </c>
      <c r="E25" s="39">
        <v>60</v>
      </c>
      <c r="F25" s="41">
        <v>63</v>
      </c>
      <c r="G25" s="30">
        <v>740</v>
      </c>
      <c r="H25" s="30">
        <v>120</v>
      </c>
      <c r="I25" s="30">
        <v>530</v>
      </c>
      <c r="J25" s="30">
        <v>2100</v>
      </c>
      <c r="K25" s="30">
        <v>490</v>
      </c>
      <c r="L25" s="30">
        <v>210</v>
      </c>
      <c r="M25" s="31">
        <v>220</v>
      </c>
      <c r="N25" s="31">
        <v>750</v>
      </c>
      <c r="O25" s="31">
        <v>1500</v>
      </c>
      <c r="P25" s="38">
        <v>330</v>
      </c>
      <c r="Q25" s="31" t="s">
        <v>60</v>
      </c>
      <c r="R25" s="31">
        <v>150</v>
      </c>
      <c r="S25" s="31"/>
      <c r="T25" s="40">
        <v>800</v>
      </c>
      <c r="U25" s="31">
        <v>533</v>
      </c>
      <c r="V25" s="31">
        <v>133</v>
      </c>
      <c r="W25" s="31">
        <v>567</v>
      </c>
      <c r="X25" s="31"/>
      <c r="Y25" s="31"/>
      <c r="Z25" s="31">
        <v>110</v>
      </c>
      <c r="AA25" s="24">
        <f t="shared" si="0"/>
        <v>16</v>
      </c>
      <c r="AB25" s="24">
        <f t="shared" si="1"/>
        <v>10</v>
      </c>
      <c r="AC25" s="25">
        <f t="shared" si="2"/>
        <v>359.33486320761966</v>
      </c>
    </row>
    <row r="26" spans="1:29" s="32" customFormat="1" ht="12.75">
      <c r="A26" s="10">
        <v>23</v>
      </c>
      <c r="B26" s="26" t="s">
        <v>82</v>
      </c>
      <c r="C26" s="27">
        <v>985027</v>
      </c>
      <c r="D26" s="26" t="s">
        <v>83</v>
      </c>
      <c r="E26" s="28">
        <v>240</v>
      </c>
      <c r="F26" s="41">
        <v>90</v>
      </c>
      <c r="G26" s="30">
        <v>680</v>
      </c>
      <c r="H26" s="30">
        <v>170</v>
      </c>
      <c r="I26" s="30">
        <v>400</v>
      </c>
      <c r="J26" s="30">
        <v>4400</v>
      </c>
      <c r="K26" s="30"/>
      <c r="L26" s="30">
        <v>910</v>
      </c>
      <c r="M26" s="30">
        <v>50</v>
      </c>
      <c r="N26" s="30">
        <v>270</v>
      </c>
      <c r="O26" s="69">
        <v>10</v>
      </c>
      <c r="P26" s="38">
        <v>200</v>
      </c>
      <c r="Q26" s="31" t="s">
        <v>60</v>
      </c>
      <c r="R26" s="31">
        <v>200</v>
      </c>
      <c r="S26" s="31"/>
      <c r="T26" s="31">
        <v>300</v>
      </c>
      <c r="U26" s="31">
        <v>567</v>
      </c>
      <c r="V26" s="31">
        <v>233</v>
      </c>
      <c r="W26" s="31">
        <v>167</v>
      </c>
      <c r="X26" s="31">
        <v>133</v>
      </c>
      <c r="Y26" s="70">
        <v>5500</v>
      </c>
      <c r="Z26" s="30">
        <v>170</v>
      </c>
      <c r="AA26" s="24">
        <f t="shared" si="0"/>
        <v>17</v>
      </c>
      <c r="AB26" s="24">
        <f t="shared" si="1"/>
        <v>8</v>
      </c>
      <c r="AC26" s="25">
        <f t="shared" si="2"/>
        <v>273.65244958639755</v>
      </c>
    </row>
    <row r="27" spans="1:29" s="24" customFormat="1" ht="12.75">
      <c r="A27" s="18">
        <v>24</v>
      </c>
      <c r="B27" s="19" t="s">
        <v>84</v>
      </c>
      <c r="C27" s="20">
        <v>985031</v>
      </c>
      <c r="D27" s="19" t="s">
        <v>85</v>
      </c>
      <c r="E27" s="54">
        <v>200</v>
      </c>
      <c r="F27" s="62">
        <v>240</v>
      </c>
      <c r="G27" s="22">
        <v>1100</v>
      </c>
      <c r="H27" s="22">
        <v>260</v>
      </c>
      <c r="I27" s="22">
        <v>430</v>
      </c>
      <c r="J27" s="22">
        <v>1400</v>
      </c>
      <c r="K27" s="22">
        <v>180</v>
      </c>
      <c r="L27" s="22">
        <v>860</v>
      </c>
      <c r="M27" s="23">
        <v>190</v>
      </c>
      <c r="N27" s="23">
        <v>720</v>
      </c>
      <c r="O27" s="23">
        <v>110</v>
      </c>
      <c r="P27" s="23">
        <v>150</v>
      </c>
      <c r="Q27" s="23"/>
      <c r="R27" s="23">
        <v>460</v>
      </c>
      <c r="S27" s="23">
        <v>340</v>
      </c>
      <c r="T27" s="23">
        <v>467</v>
      </c>
      <c r="U27" s="23">
        <v>367</v>
      </c>
      <c r="V27" s="23">
        <v>333</v>
      </c>
      <c r="W27" s="23">
        <v>167</v>
      </c>
      <c r="X27" s="23">
        <v>300</v>
      </c>
      <c r="Y27" s="71">
        <v>10300</v>
      </c>
      <c r="Z27" s="22">
        <v>230</v>
      </c>
      <c r="AA27" s="24">
        <f t="shared" si="0"/>
        <v>19</v>
      </c>
      <c r="AB27" s="24">
        <f t="shared" si="1"/>
        <v>14</v>
      </c>
      <c r="AC27" s="25">
        <f t="shared" si="2"/>
        <v>406.6577691710068</v>
      </c>
    </row>
    <row r="28" spans="1:29" s="32" customFormat="1" ht="12.75">
      <c r="A28" s="10">
        <v>25</v>
      </c>
      <c r="B28" s="26" t="s">
        <v>86</v>
      </c>
      <c r="C28" s="27">
        <v>908055</v>
      </c>
      <c r="D28" s="26" t="s">
        <v>87</v>
      </c>
      <c r="E28" s="28">
        <v>420</v>
      </c>
      <c r="F28" s="41">
        <v>30</v>
      </c>
      <c r="G28" s="30">
        <v>180</v>
      </c>
      <c r="H28" s="30">
        <v>20</v>
      </c>
      <c r="I28" s="30">
        <v>100</v>
      </c>
      <c r="J28" s="30">
        <v>80</v>
      </c>
      <c r="K28" s="30">
        <v>40</v>
      </c>
      <c r="L28" s="30">
        <v>50</v>
      </c>
      <c r="M28" s="30"/>
      <c r="N28" s="30"/>
      <c r="O28" s="30"/>
      <c r="P28" s="30"/>
      <c r="Q28" s="31"/>
      <c r="R28" s="31"/>
      <c r="S28" s="31"/>
      <c r="T28" s="31"/>
      <c r="U28" s="31"/>
      <c r="V28" s="31">
        <v>67</v>
      </c>
      <c r="W28" s="31"/>
      <c r="X28" s="31"/>
      <c r="Y28" s="31"/>
      <c r="Z28" s="31">
        <v>50</v>
      </c>
      <c r="AA28" s="24">
        <f t="shared" si="0"/>
        <v>8</v>
      </c>
      <c r="AB28" s="24">
        <f t="shared" si="1"/>
        <v>0</v>
      </c>
      <c r="AC28" s="25">
        <f t="shared" si="2"/>
        <v>56.41553710981242</v>
      </c>
    </row>
    <row r="29" spans="1:29" s="32" customFormat="1" ht="12.75">
      <c r="A29" s="10">
        <v>26</v>
      </c>
      <c r="B29" s="26" t="s">
        <v>88</v>
      </c>
      <c r="C29" s="27">
        <v>985061</v>
      </c>
      <c r="D29" s="26" t="s">
        <v>89</v>
      </c>
      <c r="E29" s="39">
        <v>55</v>
      </c>
      <c r="F29" s="41">
        <v>90</v>
      </c>
      <c r="G29" s="30">
        <v>660</v>
      </c>
      <c r="H29" s="30">
        <v>120</v>
      </c>
      <c r="I29" s="30">
        <v>380</v>
      </c>
      <c r="J29" s="30">
        <v>100</v>
      </c>
      <c r="K29" s="30">
        <v>130</v>
      </c>
      <c r="L29" s="30">
        <v>170</v>
      </c>
      <c r="M29" s="31">
        <v>200</v>
      </c>
      <c r="N29" s="31">
        <v>200</v>
      </c>
      <c r="O29" s="31" t="s">
        <v>60</v>
      </c>
      <c r="P29" s="31">
        <v>86</v>
      </c>
      <c r="Q29" s="31" t="s">
        <v>60</v>
      </c>
      <c r="R29" s="31">
        <v>98</v>
      </c>
      <c r="S29" s="31"/>
      <c r="T29" s="31">
        <v>133</v>
      </c>
      <c r="U29" s="31">
        <v>933</v>
      </c>
      <c r="V29" s="31">
        <v>67</v>
      </c>
      <c r="W29" s="31">
        <v>500</v>
      </c>
      <c r="X29" s="31"/>
      <c r="Y29" s="31"/>
      <c r="Z29" s="31"/>
      <c r="AA29" s="24">
        <f t="shared" si="0"/>
        <v>15</v>
      </c>
      <c r="AB29" s="24">
        <f t="shared" si="1"/>
        <v>4</v>
      </c>
      <c r="AC29" s="25">
        <f t="shared" si="2"/>
        <v>182.6334871241268</v>
      </c>
    </row>
    <row r="30" spans="1:29" s="32" customFormat="1" ht="12.75">
      <c r="A30" s="10">
        <v>27</v>
      </c>
      <c r="B30" s="26" t="s">
        <v>90</v>
      </c>
      <c r="C30" s="27">
        <v>985036</v>
      </c>
      <c r="D30" s="26" t="s">
        <v>91</v>
      </c>
      <c r="E30" s="72"/>
      <c r="F30" s="41">
        <v>160</v>
      </c>
      <c r="G30" s="30">
        <v>1500</v>
      </c>
      <c r="H30" s="30">
        <v>310</v>
      </c>
      <c r="I30" s="30">
        <v>990</v>
      </c>
      <c r="J30" s="30">
        <v>340</v>
      </c>
      <c r="K30" s="30">
        <v>290</v>
      </c>
      <c r="L30" s="30">
        <v>90</v>
      </c>
      <c r="M30" s="30"/>
      <c r="N30" s="30"/>
      <c r="O30" s="30"/>
      <c r="P30" s="30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24">
        <f t="shared" si="0"/>
        <v>7</v>
      </c>
      <c r="AB30" s="24">
        <f t="shared" si="1"/>
        <v>5</v>
      </c>
      <c r="AC30" s="25">
        <f t="shared" si="2"/>
        <v>350.7896681082464</v>
      </c>
    </row>
    <row r="31" spans="1:29" s="32" customFormat="1" ht="12.75">
      <c r="A31" s="10">
        <v>28</v>
      </c>
      <c r="B31" s="26" t="s">
        <v>92</v>
      </c>
      <c r="C31" s="27">
        <v>985077</v>
      </c>
      <c r="D31" s="26" t="s">
        <v>93</v>
      </c>
      <c r="E31" s="28">
        <v>960</v>
      </c>
      <c r="F31" s="41">
        <v>170</v>
      </c>
      <c r="G31" s="30">
        <v>960</v>
      </c>
      <c r="H31" s="30">
        <v>230</v>
      </c>
      <c r="I31" s="30">
        <v>720</v>
      </c>
      <c r="J31" s="30">
        <v>290</v>
      </c>
      <c r="K31" s="30">
        <v>10</v>
      </c>
      <c r="L31" s="30">
        <v>120</v>
      </c>
      <c r="M31" s="31">
        <v>990</v>
      </c>
      <c r="N31" s="31">
        <v>10</v>
      </c>
      <c r="O31" s="38">
        <v>10</v>
      </c>
      <c r="P31" s="31">
        <v>110</v>
      </c>
      <c r="Q31" s="31">
        <v>100000</v>
      </c>
      <c r="R31" s="31">
        <v>310</v>
      </c>
      <c r="S31" s="31"/>
      <c r="T31" s="31">
        <v>200</v>
      </c>
      <c r="U31" s="31">
        <v>367</v>
      </c>
      <c r="V31" s="31">
        <v>200</v>
      </c>
      <c r="W31" s="31">
        <v>433</v>
      </c>
      <c r="X31" s="31">
        <v>267</v>
      </c>
      <c r="Y31" s="31"/>
      <c r="Z31" s="31">
        <v>270</v>
      </c>
      <c r="AA31" s="24">
        <f t="shared" si="0"/>
        <v>18</v>
      </c>
      <c r="AB31" s="24">
        <f t="shared" si="1"/>
        <v>10</v>
      </c>
      <c r="AC31" s="25">
        <f t="shared" si="2"/>
        <v>238.22727801440342</v>
      </c>
    </row>
    <row r="32" spans="1:29" s="24" customFormat="1" ht="12.75">
      <c r="A32" s="18">
        <v>29</v>
      </c>
      <c r="B32" s="19" t="s">
        <v>94</v>
      </c>
      <c r="C32" s="20">
        <v>985088</v>
      </c>
      <c r="D32" s="19" t="s">
        <v>95</v>
      </c>
      <c r="E32" s="73"/>
      <c r="F32" s="62">
        <v>190</v>
      </c>
      <c r="G32" s="22">
        <v>1500</v>
      </c>
      <c r="H32" s="22">
        <v>420</v>
      </c>
      <c r="I32" s="22">
        <v>550</v>
      </c>
      <c r="J32" s="22"/>
      <c r="K32" s="22">
        <v>360</v>
      </c>
      <c r="L32" s="22">
        <v>1000</v>
      </c>
      <c r="M32" s="22"/>
      <c r="N32" s="22"/>
      <c r="O32" s="22"/>
      <c r="P32" s="22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4">
        <f t="shared" si="0"/>
        <v>6</v>
      </c>
      <c r="AB32" s="24">
        <f t="shared" si="1"/>
        <v>5</v>
      </c>
      <c r="AC32" s="25">
        <f t="shared" si="2"/>
        <v>535.9528155637171</v>
      </c>
    </row>
    <row r="33" spans="1:29" s="32" customFormat="1" ht="12.75">
      <c r="A33" s="10">
        <v>30</v>
      </c>
      <c r="B33" s="26" t="s">
        <v>96</v>
      </c>
      <c r="C33" s="27">
        <v>985049</v>
      </c>
      <c r="D33" s="26" t="s">
        <v>97</v>
      </c>
      <c r="E33" s="28">
        <v>810</v>
      </c>
      <c r="F33" s="41">
        <v>30</v>
      </c>
      <c r="G33" s="30">
        <v>10000</v>
      </c>
      <c r="H33" s="30">
        <v>4400</v>
      </c>
      <c r="I33" s="30">
        <v>1000</v>
      </c>
      <c r="J33" s="30">
        <v>50</v>
      </c>
      <c r="K33" s="30">
        <v>560</v>
      </c>
      <c r="L33" s="30">
        <v>120</v>
      </c>
      <c r="M33" s="31">
        <v>5200</v>
      </c>
      <c r="N33" s="31">
        <v>30000</v>
      </c>
      <c r="O33" s="38">
        <v>10</v>
      </c>
      <c r="P33" s="31">
        <v>150</v>
      </c>
      <c r="Q33" s="31"/>
      <c r="R33" s="31">
        <v>500</v>
      </c>
      <c r="S33" s="31"/>
      <c r="T33" s="30">
        <v>10</v>
      </c>
      <c r="U33" s="30">
        <v>10</v>
      </c>
      <c r="V33" s="30">
        <v>10</v>
      </c>
      <c r="W33" s="30">
        <v>10</v>
      </c>
      <c r="X33" s="31">
        <v>267</v>
      </c>
      <c r="Y33" s="58">
        <v>220</v>
      </c>
      <c r="Z33" s="58">
        <v>4620</v>
      </c>
      <c r="AA33" s="24">
        <f t="shared" si="0"/>
        <v>18</v>
      </c>
      <c r="AB33" s="24">
        <f t="shared" si="1"/>
        <v>9</v>
      </c>
      <c r="AC33" s="25">
        <f t="shared" si="2"/>
        <v>237.8187280521443</v>
      </c>
    </row>
    <row r="34" spans="1:29" s="24" customFormat="1" ht="12.75">
      <c r="A34" s="18">
        <v>31</v>
      </c>
      <c r="B34" s="19" t="s">
        <v>98</v>
      </c>
      <c r="C34" s="20">
        <v>985051</v>
      </c>
      <c r="D34" s="19" t="s">
        <v>99</v>
      </c>
      <c r="E34" s="54">
        <v>120</v>
      </c>
      <c r="F34" s="62">
        <v>190</v>
      </c>
      <c r="G34" s="22">
        <v>1200</v>
      </c>
      <c r="H34" s="22">
        <v>170</v>
      </c>
      <c r="I34" s="22">
        <v>600</v>
      </c>
      <c r="J34" s="22">
        <v>2600</v>
      </c>
      <c r="K34" s="22"/>
      <c r="L34" s="22">
        <v>960</v>
      </c>
      <c r="M34" s="23">
        <v>240</v>
      </c>
      <c r="N34" s="23">
        <v>520</v>
      </c>
      <c r="O34" s="23">
        <v>650</v>
      </c>
      <c r="P34" s="23">
        <v>230</v>
      </c>
      <c r="Q34" s="23" t="s">
        <v>60</v>
      </c>
      <c r="R34" s="23">
        <v>500</v>
      </c>
      <c r="S34" s="23">
        <v>380</v>
      </c>
      <c r="T34" s="23">
        <v>300</v>
      </c>
      <c r="U34" s="23">
        <v>300</v>
      </c>
      <c r="V34" s="23">
        <v>333</v>
      </c>
      <c r="W34" s="23">
        <v>233</v>
      </c>
      <c r="X34" s="23"/>
      <c r="Y34" s="23"/>
      <c r="Z34" s="23"/>
      <c r="AA34" s="24">
        <f t="shared" si="0"/>
        <v>16</v>
      </c>
      <c r="AB34" s="24">
        <f t="shared" si="1"/>
        <v>12</v>
      </c>
      <c r="AC34" s="25">
        <f t="shared" si="2"/>
        <v>431.35960980442326</v>
      </c>
    </row>
    <row r="35" spans="1:29" s="24" customFormat="1" ht="12.75">
      <c r="A35" s="18">
        <v>32</v>
      </c>
      <c r="B35" s="19" t="s">
        <v>100</v>
      </c>
      <c r="C35" s="20">
        <v>985030</v>
      </c>
      <c r="D35" s="19" t="s">
        <v>101</v>
      </c>
      <c r="E35" s="54">
        <v>160</v>
      </c>
      <c r="F35" s="62">
        <v>260</v>
      </c>
      <c r="G35" s="22">
        <v>1200</v>
      </c>
      <c r="H35" s="22">
        <v>260</v>
      </c>
      <c r="I35" s="22">
        <v>530</v>
      </c>
      <c r="J35" s="22">
        <v>2000</v>
      </c>
      <c r="K35" s="22">
        <v>560</v>
      </c>
      <c r="L35" s="22">
        <v>1000</v>
      </c>
      <c r="M35" s="23">
        <v>210</v>
      </c>
      <c r="N35" s="23">
        <v>1400</v>
      </c>
      <c r="O35" s="23" t="s">
        <v>102</v>
      </c>
      <c r="P35" s="23">
        <v>250</v>
      </c>
      <c r="Q35" s="23" t="s">
        <v>60</v>
      </c>
      <c r="R35" s="23">
        <v>330</v>
      </c>
      <c r="S35" s="23">
        <v>710</v>
      </c>
      <c r="T35" s="23">
        <v>733</v>
      </c>
      <c r="U35" s="23">
        <v>333</v>
      </c>
      <c r="V35" s="23">
        <v>133</v>
      </c>
      <c r="W35" s="23">
        <v>367</v>
      </c>
      <c r="X35" s="23">
        <v>200</v>
      </c>
      <c r="Y35" s="64">
        <v>12800</v>
      </c>
      <c r="Z35" s="64">
        <v>170</v>
      </c>
      <c r="AA35" s="24">
        <f t="shared" si="0"/>
        <v>18</v>
      </c>
      <c r="AB35" s="24">
        <f t="shared" si="1"/>
        <v>15</v>
      </c>
      <c r="AC35" s="25">
        <f t="shared" si="2"/>
        <v>521.8543127477178</v>
      </c>
    </row>
    <row r="36" spans="1:29" s="32" customFormat="1" ht="12.75">
      <c r="A36" s="10">
        <v>33</v>
      </c>
      <c r="B36" s="26" t="s">
        <v>103</v>
      </c>
      <c r="C36" s="27">
        <v>985107</v>
      </c>
      <c r="D36" s="26" t="s">
        <v>104</v>
      </c>
      <c r="E36" s="39">
        <v>130</v>
      </c>
      <c r="F36" s="41">
        <v>150</v>
      </c>
      <c r="G36" s="30">
        <v>860</v>
      </c>
      <c r="H36" s="30">
        <v>350</v>
      </c>
      <c r="I36" s="30">
        <v>260</v>
      </c>
      <c r="J36" s="30">
        <v>190</v>
      </c>
      <c r="K36" s="30">
        <v>3400</v>
      </c>
      <c r="L36" s="30">
        <v>2400</v>
      </c>
      <c r="M36" s="31">
        <v>4600</v>
      </c>
      <c r="N36" s="31">
        <v>1400</v>
      </c>
      <c r="O36" s="31">
        <v>270</v>
      </c>
      <c r="P36" s="31">
        <v>31</v>
      </c>
      <c r="Q36" s="31">
        <v>2400</v>
      </c>
      <c r="R36" s="31">
        <v>110</v>
      </c>
      <c r="S36" s="31">
        <v>63</v>
      </c>
      <c r="T36" s="31">
        <v>2433</v>
      </c>
      <c r="U36" s="31">
        <v>133</v>
      </c>
      <c r="V36" s="31">
        <v>200</v>
      </c>
      <c r="W36" s="31">
        <v>33</v>
      </c>
      <c r="X36" s="31"/>
      <c r="Y36" s="31"/>
      <c r="Z36" s="31">
        <v>80</v>
      </c>
      <c r="AA36" s="24">
        <f t="shared" si="0"/>
        <v>18</v>
      </c>
      <c r="AB36" s="24">
        <f t="shared" si="1"/>
        <v>10</v>
      </c>
      <c r="AC36" s="25">
        <f t="shared" si="2"/>
        <v>354.60955925945206</v>
      </c>
    </row>
    <row r="37" spans="1:29" s="32" customFormat="1" ht="12.75">
      <c r="A37" s="10">
        <v>34</v>
      </c>
      <c r="B37" s="26" t="s">
        <v>105</v>
      </c>
      <c r="C37" s="27">
        <v>985025</v>
      </c>
      <c r="D37" s="26" t="s">
        <v>106</v>
      </c>
      <c r="E37" s="28">
        <v>270</v>
      </c>
      <c r="F37" s="41">
        <v>890</v>
      </c>
      <c r="G37" s="30">
        <v>730</v>
      </c>
      <c r="H37" s="30">
        <v>1400</v>
      </c>
      <c r="I37" s="30">
        <v>250</v>
      </c>
      <c r="J37" s="30">
        <v>530</v>
      </c>
      <c r="K37" s="30">
        <v>550</v>
      </c>
      <c r="L37" s="30">
        <v>540</v>
      </c>
      <c r="M37" s="30"/>
      <c r="N37" s="30"/>
      <c r="O37" s="30"/>
      <c r="P37" s="30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24">
        <f t="shared" si="0"/>
        <v>7</v>
      </c>
      <c r="AB37" s="24">
        <f t="shared" si="1"/>
        <v>7</v>
      </c>
      <c r="AC37" s="25">
        <f t="shared" si="2"/>
        <v>621.4438436204956</v>
      </c>
    </row>
    <row r="38" spans="1:29" s="32" customFormat="1" ht="12.75">
      <c r="A38" s="10">
        <v>35</v>
      </c>
      <c r="B38" s="26" t="s">
        <v>107</v>
      </c>
      <c r="C38" s="27">
        <v>985083</v>
      </c>
      <c r="D38" s="26" t="s">
        <v>108</v>
      </c>
      <c r="E38" s="28">
        <v>240</v>
      </c>
      <c r="F38" s="41">
        <v>130</v>
      </c>
      <c r="G38" s="30">
        <v>350</v>
      </c>
      <c r="H38" s="30">
        <v>1900</v>
      </c>
      <c r="I38" s="30">
        <v>260</v>
      </c>
      <c r="J38" s="30">
        <v>510</v>
      </c>
      <c r="K38" s="30">
        <v>310</v>
      </c>
      <c r="L38" s="30">
        <v>520</v>
      </c>
      <c r="M38" s="31">
        <v>200</v>
      </c>
      <c r="N38" s="31">
        <v>280</v>
      </c>
      <c r="O38" s="31" t="s">
        <v>109</v>
      </c>
      <c r="P38" s="31">
        <v>350</v>
      </c>
      <c r="Q38" s="31">
        <v>1700</v>
      </c>
      <c r="R38" s="31"/>
      <c r="S38" s="31">
        <v>1100</v>
      </c>
      <c r="T38" s="31">
        <v>3333</v>
      </c>
      <c r="U38" s="31">
        <v>167</v>
      </c>
      <c r="V38" s="31">
        <v>67</v>
      </c>
      <c r="W38" s="31">
        <v>133</v>
      </c>
      <c r="X38" s="31"/>
      <c r="Y38" s="31"/>
      <c r="Z38" s="31"/>
      <c r="AA38" s="24">
        <f t="shared" si="0"/>
        <v>16</v>
      </c>
      <c r="AB38" s="24">
        <f t="shared" si="1"/>
        <v>11</v>
      </c>
      <c r="AC38" s="25">
        <f t="shared" si="2"/>
        <v>393.9041819506968</v>
      </c>
    </row>
    <row r="39" spans="1:29" s="32" customFormat="1" ht="12.75">
      <c r="A39" s="10">
        <v>36</v>
      </c>
      <c r="B39" s="26" t="s">
        <v>110</v>
      </c>
      <c r="C39" s="27">
        <v>985084</v>
      </c>
      <c r="D39" s="26" t="s">
        <v>111</v>
      </c>
      <c r="E39" s="28">
        <v>530</v>
      </c>
      <c r="F39" s="41">
        <v>190</v>
      </c>
      <c r="G39" s="30">
        <v>570</v>
      </c>
      <c r="H39" s="30">
        <v>4400</v>
      </c>
      <c r="I39" s="30" t="s">
        <v>102</v>
      </c>
      <c r="J39" s="30"/>
      <c r="K39" s="30"/>
      <c r="L39" s="30">
        <v>410</v>
      </c>
      <c r="M39" s="30"/>
      <c r="N39" s="30"/>
      <c r="O39" s="30"/>
      <c r="P39" s="30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24">
        <f t="shared" si="0"/>
        <v>4</v>
      </c>
      <c r="AB39" s="24">
        <f t="shared" si="1"/>
        <v>3</v>
      </c>
      <c r="AC39" s="25">
        <f t="shared" si="2"/>
        <v>664.8386323893183</v>
      </c>
    </row>
    <row r="40" spans="1:29" s="32" customFormat="1" ht="12.75">
      <c r="A40" s="10">
        <v>37</v>
      </c>
      <c r="B40" s="26" t="s">
        <v>112</v>
      </c>
      <c r="C40" s="27">
        <v>985009</v>
      </c>
      <c r="D40" s="26" t="s">
        <v>113</v>
      </c>
      <c r="E40" s="28">
        <v>330</v>
      </c>
      <c r="F40" s="41">
        <v>620</v>
      </c>
      <c r="G40" s="30">
        <v>1500</v>
      </c>
      <c r="H40" s="30">
        <v>1000</v>
      </c>
      <c r="I40" s="30">
        <v>290</v>
      </c>
      <c r="J40" s="30">
        <v>650</v>
      </c>
      <c r="K40" s="30">
        <v>930</v>
      </c>
      <c r="L40" s="30">
        <v>380</v>
      </c>
      <c r="M40" s="30"/>
      <c r="N40" s="30"/>
      <c r="O40" s="30"/>
      <c r="P40" s="30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24">
        <f t="shared" si="0"/>
        <v>7</v>
      </c>
      <c r="AB40" s="24">
        <f t="shared" si="1"/>
        <v>7</v>
      </c>
      <c r="AC40" s="25">
        <f t="shared" si="2"/>
        <v>672.1052132136105</v>
      </c>
    </row>
    <row r="41" spans="1:29" s="32" customFormat="1" ht="12.75">
      <c r="A41" s="10">
        <v>38</v>
      </c>
      <c r="B41" s="26" t="s">
        <v>114</v>
      </c>
      <c r="C41" s="27">
        <v>985072</v>
      </c>
      <c r="D41" s="26" t="s">
        <v>115</v>
      </c>
      <c r="E41" s="72"/>
      <c r="F41" s="41">
        <v>290</v>
      </c>
      <c r="G41" s="30">
        <v>3300</v>
      </c>
      <c r="H41" s="30">
        <v>3300</v>
      </c>
      <c r="I41" s="30">
        <v>860</v>
      </c>
      <c r="J41" s="30"/>
      <c r="K41" s="30">
        <v>1500</v>
      </c>
      <c r="L41" s="30">
        <v>820</v>
      </c>
      <c r="M41" s="31">
        <v>720</v>
      </c>
      <c r="N41" s="31">
        <v>300</v>
      </c>
      <c r="O41" s="31">
        <v>85</v>
      </c>
      <c r="P41" s="31">
        <v>440</v>
      </c>
      <c r="Q41" s="31" t="s">
        <v>60</v>
      </c>
      <c r="R41" s="31">
        <v>240</v>
      </c>
      <c r="S41" s="31">
        <v>1300</v>
      </c>
      <c r="T41" s="31"/>
      <c r="U41" s="31" t="s">
        <v>116</v>
      </c>
      <c r="V41" s="31">
        <v>300</v>
      </c>
      <c r="W41" s="31">
        <v>1033</v>
      </c>
      <c r="X41" s="31">
        <v>167</v>
      </c>
      <c r="Y41" s="31">
        <v>1200</v>
      </c>
      <c r="Z41" s="31">
        <v>630</v>
      </c>
      <c r="AA41" s="24">
        <f t="shared" si="0"/>
        <v>16</v>
      </c>
      <c r="AB41" s="24">
        <f t="shared" si="1"/>
        <v>15</v>
      </c>
      <c r="AC41" s="25">
        <f t="shared" si="2"/>
        <v>623.9688308927342</v>
      </c>
    </row>
    <row r="42" spans="1:29" s="32" customFormat="1" ht="12.75">
      <c r="A42" s="10">
        <v>39</v>
      </c>
      <c r="B42" s="26" t="s">
        <v>117</v>
      </c>
      <c r="C42" s="27">
        <v>985095</v>
      </c>
      <c r="D42" s="26" t="s">
        <v>118</v>
      </c>
      <c r="E42" s="72"/>
      <c r="F42" s="41">
        <v>370</v>
      </c>
      <c r="G42" s="30">
        <v>9800</v>
      </c>
      <c r="H42" s="30">
        <v>1400</v>
      </c>
      <c r="I42" s="30">
        <v>580</v>
      </c>
      <c r="J42" s="30">
        <v>640</v>
      </c>
      <c r="K42" s="30">
        <v>1200</v>
      </c>
      <c r="L42" s="30">
        <v>350</v>
      </c>
      <c r="M42" s="30"/>
      <c r="N42" s="30"/>
      <c r="O42" s="30"/>
      <c r="P42" s="30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24">
        <f t="shared" si="0"/>
        <v>7</v>
      </c>
      <c r="AB42" s="24">
        <f t="shared" si="1"/>
        <v>7</v>
      </c>
      <c r="AC42" s="25">
        <f t="shared" si="2"/>
        <v>967.1360786138875</v>
      </c>
    </row>
    <row r="43" spans="1:29" s="32" customFormat="1" ht="12.75">
      <c r="A43" s="10">
        <v>40</v>
      </c>
      <c r="B43" s="26" t="s">
        <v>119</v>
      </c>
      <c r="C43" s="27">
        <v>985015</v>
      </c>
      <c r="D43" s="26" t="s">
        <v>120</v>
      </c>
      <c r="E43" s="28">
        <v>2800</v>
      </c>
      <c r="F43" s="41">
        <v>270</v>
      </c>
      <c r="G43" s="30">
        <v>7700</v>
      </c>
      <c r="H43" s="30">
        <v>1900</v>
      </c>
      <c r="I43" s="30">
        <v>1000</v>
      </c>
      <c r="J43" s="30">
        <v>990</v>
      </c>
      <c r="K43" s="30">
        <v>1000</v>
      </c>
      <c r="L43" s="30">
        <v>290</v>
      </c>
      <c r="M43" s="31">
        <v>930</v>
      </c>
      <c r="N43" s="31">
        <v>380</v>
      </c>
      <c r="O43" s="31">
        <v>580</v>
      </c>
      <c r="P43" s="31">
        <v>340</v>
      </c>
      <c r="Q43" s="31">
        <v>26000</v>
      </c>
      <c r="R43" s="31">
        <v>2200</v>
      </c>
      <c r="S43" s="31"/>
      <c r="T43" s="31">
        <v>2600</v>
      </c>
      <c r="U43" s="31">
        <v>1200</v>
      </c>
      <c r="V43" s="31">
        <v>733</v>
      </c>
      <c r="W43" s="31">
        <v>333</v>
      </c>
      <c r="X43" s="31"/>
      <c r="Y43" s="58">
        <v>1220</v>
      </c>
      <c r="Z43" s="58">
        <v>760</v>
      </c>
      <c r="AA43" s="24">
        <f t="shared" si="0"/>
        <v>18</v>
      </c>
      <c r="AB43" s="24">
        <f t="shared" si="1"/>
        <v>19</v>
      </c>
      <c r="AC43" s="25">
        <f t="shared" si="2"/>
        <v>1062.9941986429756</v>
      </c>
    </row>
    <row r="44" spans="1:29" s="32" customFormat="1" ht="12.75">
      <c r="A44" s="10">
        <v>41</v>
      </c>
      <c r="B44" s="26" t="s">
        <v>121</v>
      </c>
      <c r="C44" s="27">
        <v>985096</v>
      </c>
      <c r="D44" s="26" t="s">
        <v>122</v>
      </c>
      <c r="E44" s="72"/>
      <c r="F44" s="41">
        <v>170</v>
      </c>
      <c r="G44" s="30"/>
      <c r="H44" s="30">
        <v>250</v>
      </c>
      <c r="I44" s="30">
        <v>530</v>
      </c>
      <c r="J44" s="30">
        <v>7700</v>
      </c>
      <c r="K44" s="30">
        <v>120</v>
      </c>
      <c r="L44" s="30">
        <v>50</v>
      </c>
      <c r="M44" s="31" t="s">
        <v>109</v>
      </c>
      <c r="N44" s="31">
        <v>160</v>
      </c>
      <c r="O44" s="31">
        <v>8700</v>
      </c>
      <c r="P44" s="31">
        <v>85</v>
      </c>
      <c r="Q44" s="31"/>
      <c r="R44" s="31">
        <v>330</v>
      </c>
      <c r="S44" s="31">
        <v>4400</v>
      </c>
      <c r="T44" s="31">
        <v>1133</v>
      </c>
      <c r="U44" s="31">
        <v>100</v>
      </c>
      <c r="V44" s="31">
        <v>10</v>
      </c>
      <c r="W44" s="31">
        <v>233</v>
      </c>
      <c r="X44" s="31">
        <v>233</v>
      </c>
      <c r="Y44" s="31"/>
      <c r="Z44" s="31"/>
      <c r="AA44" s="24">
        <f t="shared" si="0"/>
        <v>16</v>
      </c>
      <c r="AB44" s="24">
        <f t="shared" si="1"/>
        <v>7</v>
      </c>
      <c r="AC44" s="25">
        <f t="shared" si="2"/>
        <v>318.111655304166</v>
      </c>
    </row>
    <row r="45" spans="1:29" s="32" customFormat="1" ht="12.75">
      <c r="A45" s="10">
        <v>42</v>
      </c>
      <c r="B45" s="26" t="s">
        <v>123</v>
      </c>
      <c r="C45" s="27">
        <v>985097</v>
      </c>
      <c r="D45" s="26" t="s">
        <v>124</v>
      </c>
      <c r="E45" s="72"/>
      <c r="F45" s="41">
        <v>10</v>
      </c>
      <c r="G45" s="30"/>
      <c r="H45" s="30">
        <v>1100</v>
      </c>
      <c r="I45" s="30">
        <v>120</v>
      </c>
      <c r="J45" s="30">
        <v>610</v>
      </c>
      <c r="K45" s="30">
        <v>3100</v>
      </c>
      <c r="L45" s="30">
        <v>250</v>
      </c>
      <c r="M45" s="31">
        <v>5500</v>
      </c>
      <c r="N45" s="31">
        <v>110</v>
      </c>
      <c r="O45" s="31">
        <v>410</v>
      </c>
      <c r="P45" s="31">
        <v>300</v>
      </c>
      <c r="Q45" s="31"/>
      <c r="R45" s="31">
        <v>20</v>
      </c>
      <c r="S45" s="31"/>
      <c r="T45" s="31">
        <v>567</v>
      </c>
      <c r="U45" s="31">
        <v>67</v>
      </c>
      <c r="V45" s="31">
        <v>10</v>
      </c>
      <c r="W45" s="31">
        <v>100</v>
      </c>
      <c r="X45" s="31"/>
      <c r="Y45" s="31"/>
      <c r="Z45" s="31"/>
      <c r="AA45" s="24">
        <f t="shared" si="0"/>
        <v>15</v>
      </c>
      <c r="AB45" s="24">
        <f t="shared" si="1"/>
        <v>8</v>
      </c>
      <c r="AC45" s="25">
        <f t="shared" si="2"/>
        <v>200.98805808986532</v>
      </c>
    </row>
    <row r="46" spans="1:29" s="32" customFormat="1" ht="12.75">
      <c r="A46" s="10">
        <v>43</v>
      </c>
      <c r="B46" s="26" t="s">
        <v>125</v>
      </c>
      <c r="C46" s="27">
        <v>985016</v>
      </c>
      <c r="D46" s="26" t="s">
        <v>126</v>
      </c>
      <c r="E46" s="74">
        <v>5200</v>
      </c>
      <c r="F46" s="41">
        <v>390</v>
      </c>
      <c r="G46" s="30"/>
      <c r="H46" s="30">
        <v>660</v>
      </c>
      <c r="I46" s="30">
        <v>1500</v>
      </c>
      <c r="J46" s="30">
        <v>4400</v>
      </c>
      <c r="K46" s="30">
        <v>930</v>
      </c>
      <c r="L46" s="30"/>
      <c r="M46" s="30"/>
      <c r="N46" s="30"/>
      <c r="O46" s="30"/>
      <c r="P46" s="30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24">
        <f t="shared" si="0"/>
        <v>5</v>
      </c>
      <c r="AB46" s="24">
        <f t="shared" si="1"/>
        <v>5</v>
      </c>
      <c r="AC46" s="25">
        <f t="shared" si="2"/>
        <v>1095.7893755618616</v>
      </c>
    </row>
    <row r="47" spans="1:29" s="32" customFormat="1" ht="12.75">
      <c r="A47" s="10">
        <v>44</v>
      </c>
      <c r="B47" s="26" t="s">
        <v>127</v>
      </c>
      <c r="C47" s="27">
        <v>985098</v>
      </c>
      <c r="D47" s="26" t="s">
        <v>128</v>
      </c>
      <c r="E47" s="72"/>
      <c r="F47" s="41">
        <v>30</v>
      </c>
      <c r="G47" s="30">
        <v>8200</v>
      </c>
      <c r="H47" s="30">
        <v>450</v>
      </c>
      <c r="I47" s="30">
        <v>50</v>
      </c>
      <c r="J47" s="30"/>
      <c r="K47" s="30">
        <v>160</v>
      </c>
      <c r="L47" s="30">
        <v>110</v>
      </c>
      <c r="M47" s="30"/>
      <c r="N47" s="30"/>
      <c r="O47" s="30"/>
      <c r="P47" s="30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24">
        <f t="shared" si="0"/>
        <v>6</v>
      </c>
      <c r="AB47" s="24">
        <f t="shared" si="1"/>
        <v>2</v>
      </c>
      <c r="AC47" s="25">
        <f t="shared" si="2"/>
        <v>214.50547532269286</v>
      </c>
    </row>
    <row r="48" spans="1:29" s="24" customFormat="1" ht="12.75">
      <c r="A48" s="18">
        <v>45</v>
      </c>
      <c r="B48" s="19" t="s">
        <v>129</v>
      </c>
      <c r="C48" s="20">
        <v>985040</v>
      </c>
      <c r="D48" s="19" t="s">
        <v>130</v>
      </c>
      <c r="E48" s="75">
        <v>310</v>
      </c>
      <c r="F48" s="62">
        <v>220</v>
      </c>
      <c r="G48" s="22">
        <v>1700</v>
      </c>
      <c r="H48" s="22">
        <v>330</v>
      </c>
      <c r="I48" s="22">
        <v>880</v>
      </c>
      <c r="J48" s="22">
        <v>570</v>
      </c>
      <c r="K48" s="22">
        <v>320</v>
      </c>
      <c r="L48" s="22">
        <v>960</v>
      </c>
      <c r="M48" s="23">
        <v>190</v>
      </c>
      <c r="N48" s="23">
        <v>200</v>
      </c>
      <c r="O48" s="23">
        <v>2300</v>
      </c>
      <c r="P48" s="23">
        <v>150</v>
      </c>
      <c r="Q48" s="23" t="s">
        <v>60</v>
      </c>
      <c r="R48" s="23">
        <v>320</v>
      </c>
      <c r="S48" s="23"/>
      <c r="T48" s="23">
        <v>467</v>
      </c>
      <c r="U48" s="23">
        <v>367</v>
      </c>
      <c r="V48" s="23">
        <v>100</v>
      </c>
      <c r="W48" s="23">
        <v>767</v>
      </c>
      <c r="X48" s="23">
        <v>433</v>
      </c>
      <c r="Y48" s="23"/>
      <c r="Z48" s="23">
        <v>260</v>
      </c>
      <c r="AA48" s="24">
        <f t="shared" si="0"/>
        <v>17</v>
      </c>
      <c r="AB48" s="24">
        <f t="shared" si="1"/>
        <v>13</v>
      </c>
      <c r="AC48" s="25">
        <f t="shared" si="2"/>
        <v>412.21121725531685</v>
      </c>
    </row>
    <row r="49" spans="1:29" s="32" customFormat="1" ht="12.75">
      <c r="A49" s="10">
        <v>46</v>
      </c>
      <c r="B49" s="26" t="s">
        <v>131</v>
      </c>
      <c r="C49" s="27">
        <v>908014</v>
      </c>
      <c r="D49" s="26" t="s">
        <v>132</v>
      </c>
      <c r="E49" s="28">
        <v>150</v>
      </c>
      <c r="F49" s="30"/>
      <c r="G49" s="30">
        <v>2100</v>
      </c>
      <c r="H49" s="30">
        <v>130</v>
      </c>
      <c r="I49" s="30">
        <v>1400</v>
      </c>
      <c r="J49" s="30">
        <v>400</v>
      </c>
      <c r="K49" s="30">
        <v>10</v>
      </c>
      <c r="L49" s="30">
        <v>440</v>
      </c>
      <c r="M49" s="30"/>
      <c r="N49" s="22"/>
      <c r="O49" s="30"/>
      <c r="P49" s="30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24">
        <f t="shared" si="0"/>
        <v>6</v>
      </c>
      <c r="AB49" s="24">
        <f t="shared" si="1"/>
        <v>4</v>
      </c>
      <c r="AC49" s="25">
        <f t="shared" si="2"/>
        <v>296.0060301162159</v>
      </c>
    </row>
    <row r="50" spans="1:29" s="32" customFormat="1" ht="12.75">
      <c r="A50" s="10">
        <v>47</v>
      </c>
      <c r="B50" s="26" t="s">
        <v>133</v>
      </c>
      <c r="C50" s="27">
        <v>985082</v>
      </c>
      <c r="D50" s="26" t="s">
        <v>134</v>
      </c>
      <c r="E50" s="76">
        <v>4200</v>
      </c>
      <c r="F50" s="41">
        <v>140</v>
      </c>
      <c r="G50" s="30">
        <v>1600</v>
      </c>
      <c r="H50" s="30">
        <v>1600</v>
      </c>
      <c r="I50" s="30">
        <v>1500</v>
      </c>
      <c r="J50" s="30">
        <v>110</v>
      </c>
      <c r="K50" s="30">
        <v>60</v>
      </c>
      <c r="L50" s="30">
        <v>620</v>
      </c>
      <c r="M50" s="31">
        <v>270</v>
      </c>
      <c r="N50" s="31">
        <v>85</v>
      </c>
      <c r="O50" s="31" t="s">
        <v>60</v>
      </c>
      <c r="P50" s="31">
        <v>180</v>
      </c>
      <c r="Q50" s="31" t="s">
        <v>60</v>
      </c>
      <c r="R50" s="31">
        <v>190</v>
      </c>
      <c r="S50" s="31"/>
      <c r="T50" s="31">
        <v>333</v>
      </c>
      <c r="U50" s="31">
        <v>300</v>
      </c>
      <c r="V50" s="31">
        <v>133</v>
      </c>
      <c r="W50" s="31">
        <v>200</v>
      </c>
      <c r="X50" s="31"/>
      <c r="Y50" s="38">
        <v>1160</v>
      </c>
      <c r="Z50" s="38">
        <v>120</v>
      </c>
      <c r="AA50" s="24">
        <f t="shared" si="0"/>
        <v>16</v>
      </c>
      <c r="AB50" s="24">
        <f t="shared" si="1"/>
        <v>8</v>
      </c>
      <c r="AC50" s="25">
        <f t="shared" si="2"/>
        <v>287.8291056924354</v>
      </c>
    </row>
    <row r="51" spans="1:29" s="32" customFormat="1" ht="12.75">
      <c r="A51" s="10">
        <v>48</v>
      </c>
      <c r="B51" s="26" t="s">
        <v>135</v>
      </c>
      <c r="C51" s="27">
        <v>985064</v>
      </c>
      <c r="D51" s="26" t="s">
        <v>136</v>
      </c>
      <c r="E51" s="28">
        <v>300</v>
      </c>
      <c r="F51" s="41">
        <v>240</v>
      </c>
      <c r="G51" s="30">
        <v>2800</v>
      </c>
      <c r="H51" s="30">
        <v>470</v>
      </c>
      <c r="I51" s="30">
        <v>2400</v>
      </c>
      <c r="J51" s="30">
        <v>200</v>
      </c>
      <c r="K51" s="30">
        <v>190</v>
      </c>
      <c r="L51" s="30">
        <v>710</v>
      </c>
      <c r="M51" s="31">
        <v>240</v>
      </c>
      <c r="N51" s="31">
        <v>190</v>
      </c>
      <c r="O51" s="31">
        <v>370</v>
      </c>
      <c r="P51" s="31">
        <v>620</v>
      </c>
      <c r="Q51" s="31" t="s">
        <v>60</v>
      </c>
      <c r="R51" s="31">
        <v>31</v>
      </c>
      <c r="S51" s="31"/>
      <c r="T51" s="31">
        <v>100</v>
      </c>
      <c r="U51" s="31">
        <v>67</v>
      </c>
      <c r="V51" s="31">
        <v>867</v>
      </c>
      <c r="W51" s="31">
        <v>133</v>
      </c>
      <c r="X51" s="31"/>
      <c r="Y51" s="38">
        <v>2290</v>
      </c>
      <c r="Z51" s="38">
        <v>160</v>
      </c>
      <c r="AA51" s="24">
        <f t="shared" si="0"/>
        <v>17</v>
      </c>
      <c r="AB51" s="24">
        <f t="shared" si="1"/>
        <v>10</v>
      </c>
      <c r="AC51" s="25">
        <f t="shared" si="2"/>
        <v>327.48901535684087</v>
      </c>
    </row>
    <row r="52" spans="1:29" s="24" customFormat="1" ht="12.75">
      <c r="A52" s="18">
        <v>49</v>
      </c>
      <c r="B52" s="19" t="s">
        <v>137</v>
      </c>
      <c r="C52" s="20">
        <v>985068</v>
      </c>
      <c r="D52" s="19" t="s">
        <v>138</v>
      </c>
      <c r="E52" s="75">
        <v>64</v>
      </c>
      <c r="F52" s="62">
        <v>170</v>
      </c>
      <c r="G52" s="22">
        <v>1400</v>
      </c>
      <c r="H52" s="22">
        <v>330</v>
      </c>
      <c r="I52" s="22">
        <v>860</v>
      </c>
      <c r="J52" s="22">
        <v>1700</v>
      </c>
      <c r="K52" s="22"/>
      <c r="L52" s="22"/>
      <c r="M52" s="22"/>
      <c r="N52" s="22"/>
      <c r="O52" s="22"/>
      <c r="P52" s="22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4">
        <f t="shared" si="0"/>
        <v>5</v>
      </c>
      <c r="AB52" s="24">
        <f t="shared" si="1"/>
        <v>4</v>
      </c>
      <c r="AC52" s="25">
        <f t="shared" si="2"/>
        <v>648.645865040789</v>
      </c>
    </row>
    <row r="53" spans="1:29" s="32" customFormat="1" ht="12.75">
      <c r="A53" s="10">
        <v>50</v>
      </c>
      <c r="B53" s="26" t="s">
        <v>139</v>
      </c>
      <c r="C53" s="27">
        <v>985100</v>
      </c>
      <c r="D53" s="26" t="s">
        <v>140</v>
      </c>
      <c r="E53" s="72"/>
      <c r="F53" s="41">
        <v>420</v>
      </c>
      <c r="G53" s="30">
        <v>1900</v>
      </c>
      <c r="H53" s="30">
        <v>10</v>
      </c>
      <c r="I53" s="30">
        <v>420</v>
      </c>
      <c r="J53" s="30">
        <v>170</v>
      </c>
      <c r="K53" s="30">
        <v>100</v>
      </c>
      <c r="L53" s="30">
        <v>810</v>
      </c>
      <c r="M53" s="30"/>
      <c r="N53" s="30"/>
      <c r="O53" s="30"/>
      <c r="P53" s="30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24">
        <f t="shared" si="0"/>
        <v>7</v>
      </c>
      <c r="AB53" s="24">
        <f t="shared" si="1"/>
        <v>4</v>
      </c>
      <c r="AC53" s="25">
        <f t="shared" si="2"/>
        <v>240.21383536553492</v>
      </c>
    </row>
    <row r="54" spans="1:29" s="32" customFormat="1" ht="12.75">
      <c r="A54" s="10">
        <v>51</v>
      </c>
      <c r="B54" s="26" t="s">
        <v>141</v>
      </c>
      <c r="C54" s="27">
        <v>985028</v>
      </c>
      <c r="D54" s="26" t="s">
        <v>142</v>
      </c>
      <c r="E54" s="35">
        <v>170</v>
      </c>
      <c r="F54" s="30">
        <v>240</v>
      </c>
      <c r="G54" s="30">
        <v>1300</v>
      </c>
      <c r="H54" s="30">
        <v>240</v>
      </c>
      <c r="I54" s="30">
        <v>3300</v>
      </c>
      <c r="J54" s="30">
        <v>250</v>
      </c>
      <c r="K54" s="30">
        <v>50</v>
      </c>
      <c r="L54" s="30">
        <v>830</v>
      </c>
      <c r="M54" s="31">
        <v>190</v>
      </c>
      <c r="N54" s="31">
        <v>410</v>
      </c>
      <c r="O54" s="31" t="s">
        <v>44</v>
      </c>
      <c r="P54" s="31">
        <v>380</v>
      </c>
      <c r="Q54" s="31" t="s">
        <v>60</v>
      </c>
      <c r="R54" s="31">
        <v>110</v>
      </c>
      <c r="S54" s="31"/>
      <c r="T54" s="31">
        <v>100</v>
      </c>
      <c r="U54" s="31">
        <v>100</v>
      </c>
      <c r="V54" s="31">
        <v>33</v>
      </c>
      <c r="W54" s="31">
        <v>33</v>
      </c>
      <c r="X54" s="31">
        <v>100</v>
      </c>
      <c r="Y54" s="38">
        <v>11100</v>
      </c>
      <c r="Z54" s="38">
        <v>570</v>
      </c>
      <c r="AA54" s="24">
        <f t="shared" si="0"/>
        <v>17</v>
      </c>
      <c r="AB54" s="24">
        <f t="shared" si="1"/>
        <v>10</v>
      </c>
      <c r="AC54" s="25">
        <f t="shared" si="2"/>
        <v>269.8363213189328</v>
      </c>
    </row>
    <row r="55" spans="1:29" s="32" customFormat="1" ht="12.75">
      <c r="A55" s="10">
        <v>52</v>
      </c>
      <c r="B55" s="26" t="s">
        <v>143</v>
      </c>
      <c r="C55" s="77">
        <v>985029</v>
      </c>
      <c r="D55" s="26" t="s">
        <v>144</v>
      </c>
      <c r="E55" s="72"/>
      <c r="F55" s="30">
        <v>27</v>
      </c>
      <c r="G55" s="30">
        <v>1900</v>
      </c>
      <c r="H55" s="30">
        <v>560</v>
      </c>
      <c r="I55" s="30">
        <v>360</v>
      </c>
      <c r="J55" s="30">
        <v>320</v>
      </c>
      <c r="K55" s="30">
        <v>360</v>
      </c>
      <c r="L55" s="30">
        <v>160</v>
      </c>
      <c r="M55" s="31">
        <v>230</v>
      </c>
      <c r="N55" s="31">
        <v>1300</v>
      </c>
      <c r="O55" s="31">
        <v>820</v>
      </c>
      <c r="P55" s="31">
        <v>1600</v>
      </c>
      <c r="Q55" s="31"/>
      <c r="R55" s="31">
        <v>210</v>
      </c>
      <c r="S55" s="31"/>
      <c r="T55" s="31">
        <v>10</v>
      </c>
      <c r="U55" s="31">
        <v>100</v>
      </c>
      <c r="V55" s="31">
        <v>33</v>
      </c>
      <c r="W55" s="31">
        <v>500</v>
      </c>
      <c r="X55" s="31"/>
      <c r="Y55" s="78">
        <v>450</v>
      </c>
      <c r="Z55" s="79">
        <v>210</v>
      </c>
      <c r="AA55" s="24">
        <f t="shared" si="0"/>
        <v>17</v>
      </c>
      <c r="AB55" s="24">
        <f t="shared" si="1"/>
        <v>10</v>
      </c>
      <c r="AC55" s="25">
        <f t="shared" si="2"/>
        <v>257.333056962129</v>
      </c>
    </row>
    <row r="56" spans="1:29" s="32" customFormat="1" ht="12.75">
      <c r="A56" s="10">
        <v>53</v>
      </c>
      <c r="B56" s="26" t="s">
        <v>145</v>
      </c>
      <c r="C56" s="27">
        <v>985099</v>
      </c>
      <c r="D56" s="26" t="s">
        <v>146</v>
      </c>
      <c r="E56" s="72"/>
      <c r="F56" s="41">
        <v>170</v>
      </c>
      <c r="G56" s="30">
        <v>9800</v>
      </c>
      <c r="H56" s="30">
        <v>1000</v>
      </c>
      <c r="I56" s="30">
        <v>680</v>
      </c>
      <c r="J56" s="30">
        <v>90</v>
      </c>
      <c r="K56" s="30">
        <v>2900</v>
      </c>
      <c r="L56" s="30">
        <v>20</v>
      </c>
      <c r="M56" s="31">
        <v>880</v>
      </c>
      <c r="N56" s="31">
        <v>63</v>
      </c>
      <c r="O56" s="31">
        <v>8700</v>
      </c>
      <c r="P56" s="30">
        <v>10</v>
      </c>
      <c r="Q56" s="30">
        <v>10</v>
      </c>
      <c r="R56" s="30">
        <v>10</v>
      </c>
      <c r="S56" s="30">
        <v>10</v>
      </c>
      <c r="T56" s="30">
        <v>10</v>
      </c>
      <c r="U56" s="30">
        <v>10</v>
      </c>
      <c r="V56" s="30">
        <v>10</v>
      </c>
      <c r="W56" s="30">
        <v>33</v>
      </c>
      <c r="X56" s="31">
        <v>10</v>
      </c>
      <c r="Y56" s="31"/>
      <c r="Z56" s="31"/>
      <c r="AA56" s="24">
        <f t="shared" si="0"/>
        <v>19</v>
      </c>
      <c r="AB56" s="24">
        <f t="shared" si="1"/>
        <v>6</v>
      </c>
      <c r="AC56" s="25">
        <f t="shared" si="2"/>
        <v>88.30489538571888</v>
      </c>
    </row>
    <row r="57" spans="1:29" s="24" customFormat="1" ht="12.75">
      <c r="A57" s="18">
        <v>54</v>
      </c>
      <c r="B57" s="19" t="s">
        <v>147</v>
      </c>
      <c r="C57" s="20">
        <v>985039</v>
      </c>
      <c r="D57" s="19" t="s">
        <v>148</v>
      </c>
      <c r="E57" s="54">
        <v>160</v>
      </c>
      <c r="F57" s="62">
        <v>240</v>
      </c>
      <c r="G57" s="22">
        <v>1000</v>
      </c>
      <c r="H57" s="22">
        <v>270</v>
      </c>
      <c r="I57" s="22">
        <v>840</v>
      </c>
      <c r="J57" s="22">
        <v>440</v>
      </c>
      <c r="K57" s="22">
        <v>310</v>
      </c>
      <c r="L57" s="22">
        <v>960</v>
      </c>
      <c r="M57" s="23" t="s">
        <v>109</v>
      </c>
      <c r="N57" s="23">
        <v>360</v>
      </c>
      <c r="O57" s="23">
        <v>660</v>
      </c>
      <c r="P57" s="23">
        <v>130</v>
      </c>
      <c r="Q57" s="23"/>
      <c r="R57" s="23">
        <v>410</v>
      </c>
      <c r="S57" s="23"/>
      <c r="T57" s="23">
        <v>7133</v>
      </c>
      <c r="U57" s="23">
        <v>333</v>
      </c>
      <c r="V57" s="23">
        <v>167</v>
      </c>
      <c r="W57" s="23">
        <v>267</v>
      </c>
      <c r="X57" s="23">
        <v>300</v>
      </c>
      <c r="Y57" s="22">
        <v>9600</v>
      </c>
      <c r="Z57" s="22">
        <v>310</v>
      </c>
      <c r="AA57" s="24">
        <f t="shared" si="0"/>
        <v>17</v>
      </c>
      <c r="AB57" s="24">
        <f t="shared" si="1"/>
        <v>16</v>
      </c>
      <c r="AC57" s="25">
        <f t="shared" si="2"/>
        <v>522.8783520921329</v>
      </c>
    </row>
    <row r="58" spans="1:29" s="80" customFormat="1" ht="12.75">
      <c r="A58" s="10"/>
      <c r="C58" s="81"/>
      <c r="D58" s="26"/>
      <c r="E58" s="82"/>
      <c r="F58" s="82"/>
      <c r="G58" s="81"/>
      <c r="H58" s="81"/>
      <c r="I58" s="81"/>
      <c r="J58" s="81"/>
      <c r="K58" s="83"/>
      <c r="L58" s="83"/>
      <c r="M58" s="83"/>
      <c r="N58" s="83"/>
      <c r="O58" s="83"/>
      <c r="P58" s="83"/>
      <c r="Q58" s="5"/>
      <c r="R58" s="5"/>
      <c r="S58" s="83"/>
      <c r="T58" s="83"/>
      <c r="U58" s="83"/>
      <c r="V58" s="84"/>
      <c r="W58" s="84"/>
      <c r="Y58" s="84"/>
      <c r="AC58" s="85"/>
    </row>
    <row r="59" spans="1:29" s="17" customFormat="1" ht="12.75">
      <c r="A59" s="10"/>
      <c r="B59" s="86"/>
      <c r="C59" s="86"/>
      <c r="D59" s="87" t="s">
        <v>149</v>
      </c>
      <c r="E59" s="87"/>
      <c r="F59" s="87"/>
      <c r="G59" s="87"/>
      <c r="H59" s="88"/>
      <c r="L59" s="89"/>
      <c r="M59" s="90"/>
      <c r="N59" s="90"/>
      <c r="O59" s="90"/>
      <c r="P59" s="90"/>
      <c r="Q59" s="90"/>
      <c r="R59" s="90"/>
      <c r="S59" s="90"/>
      <c r="T59" s="90"/>
      <c r="U59" s="90"/>
      <c r="V59" s="86"/>
      <c r="W59" s="86"/>
      <c r="Y59" s="86"/>
      <c r="AC59" s="91"/>
    </row>
    <row r="60" spans="1:29" s="17" customFormat="1" ht="12.75">
      <c r="A60" s="10"/>
      <c r="B60" s="86"/>
      <c r="C60" s="92"/>
      <c r="D60" s="93" t="s">
        <v>150</v>
      </c>
      <c r="E60" s="93"/>
      <c r="F60" s="93"/>
      <c r="G60" s="93"/>
      <c r="H60" s="93"/>
      <c r="J60" s="27"/>
      <c r="K60" s="90"/>
      <c r="L60" s="90"/>
      <c r="M60" s="94" t="s">
        <v>151</v>
      </c>
      <c r="N60" s="90"/>
      <c r="O60" s="90"/>
      <c r="P60" s="90"/>
      <c r="Q60" s="90"/>
      <c r="R60" s="90"/>
      <c r="S60" s="90"/>
      <c r="T60" s="90"/>
      <c r="U60" s="90"/>
      <c r="V60" s="86"/>
      <c r="W60" s="86"/>
      <c r="Y60" s="86"/>
      <c r="AC60" s="91"/>
    </row>
    <row r="61" spans="3:13" ht="12.75">
      <c r="C61" s="32"/>
      <c r="D61" s="95" t="s">
        <v>152</v>
      </c>
      <c r="M61" s="96" t="s">
        <v>153</v>
      </c>
    </row>
    <row r="62" ht="12.75">
      <c r="D62" s="3" t="s">
        <v>154</v>
      </c>
    </row>
    <row r="64" spans="20:24" ht="12.75">
      <c r="T64" s="97"/>
      <c r="U64" s="97"/>
      <c r="V64" s="97"/>
      <c r="W64" s="97"/>
      <c r="X64" s="97"/>
    </row>
    <row r="65" ht="12.75">
      <c r="U65" s="98"/>
    </row>
    <row r="66" ht="12.75">
      <c r="D66" s="99"/>
    </row>
    <row r="73" spans="9:10" ht="12.75">
      <c r="I73" s="4"/>
      <c r="J73" s="4"/>
    </row>
    <row r="74" spans="9:10" ht="12.75">
      <c r="I74" s="4"/>
      <c r="J74" s="4"/>
    </row>
    <row r="75" spans="9:10" ht="12.75">
      <c r="I75" s="4"/>
      <c r="J75" s="4"/>
    </row>
    <row r="76" spans="9:10" ht="12.75">
      <c r="I76" s="4"/>
      <c r="J76" s="4"/>
    </row>
    <row r="77" spans="9:10" ht="12.75">
      <c r="I77" s="4"/>
      <c r="J77" s="4"/>
    </row>
    <row r="78" spans="9:10" ht="12.75">
      <c r="I78" s="4"/>
      <c r="J78" s="4"/>
    </row>
    <row r="79" spans="9:10" ht="12.75">
      <c r="I79" s="4"/>
      <c r="J79" s="4"/>
    </row>
    <row r="80" spans="9:10" ht="12.75">
      <c r="I80" s="4"/>
      <c r="J80" s="4"/>
    </row>
    <row r="81" spans="9:10" ht="12.75">
      <c r="I81" s="4"/>
      <c r="J81" s="4"/>
    </row>
    <row r="82" spans="9:10" ht="12.75">
      <c r="I82" s="4"/>
      <c r="J82" s="4"/>
    </row>
    <row r="83" spans="9:10" ht="12.75">
      <c r="I83" s="4"/>
      <c r="J83" s="4"/>
    </row>
    <row r="84" spans="9:10" ht="12.75">
      <c r="I84" s="4"/>
      <c r="J84" s="4"/>
    </row>
    <row r="85" spans="9:10" ht="12.75">
      <c r="I85" s="4"/>
      <c r="J85" s="4"/>
    </row>
    <row r="86" spans="9:10" ht="12.75">
      <c r="I86" s="4"/>
      <c r="J86" s="4"/>
    </row>
    <row r="87" spans="9:10" ht="12.75">
      <c r="I87" s="4"/>
      <c r="J87" s="4"/>
    </row>
    <row r="88" spans="9:10" ht="12.75">
      <c r="I88" s="4"/>
      <c r="J88" s="4"/>
    </row>
    <row r="89" spans="9:10" ht="12.75">
      <c r="I89" s="4"/>
      <c r="J89" s="4"/>
    </row>
    <row r="90" spans="9:10" ht="12.75">
      <c r="I90" s="4"/>
      <c r="J90" s="4"/>
    </row>
    <row r="91" spans="9:10" ht="12.75">
      <c r="I91" s="4"/>
      <c r="J91" s="4"/>
    </row>
    <row r="92" spans="9:10" ht="12.75">
      <c r="I92" s="4"/>
      <c r="J92" s="4"/>
    </row>
    <row r="93" spans="9:10" ht="12.75">
      <c r="I93" s="4"/>
      <c r="J93" s="4"/>
    </row>
    <row r="94" spans="9:10" ht="12.75">
      <c r="I94" s="4"/>
      <c r="J94" s="4"/>
    </row>
    <row r="95" spans="9:10" ht="12.75">
      <c r="I95" s="4"/>
      <c r="J95" s="4"/>
    </row>
    <row r="96" spans="9:10" ht="12.75">
      <c r="I96" s="4"/>
      <c r="J96" s="4"/>
    </row>
    <row r="97" spans="9:10" ht="12.75">
      <c r="I97" s="4"/>
      <c r="J97" s="4"/>
    </row>
    <row r="98" spans="9:10" ht="12.75">
      <c r="I98" s="4"/>
      <c r="J98" s="4"/>
    </row>
    <row r="99" spans="9:10" ht="12.75">
      <c r="I99" s="4"/>
      <c r="J99" s="4"/>
    </row>
    <row r="100" spans="9:10" ht="12.75">
      <c r="I100" s="4"/>
      <c r="J100" s="4"/>
    </row>
    <row r="101" spans="9:10" ht="12.75">
      <c r="I101" s="4"/>
      <c r="J101" s="4"/>
    </row>
    <row r="102" spans="9:10" ht="12.75">
      <c r="I102" s="4"/>
      <c r="J102" s="4"/>
    </row>
    <row r="103" spans="9:10" ht="12.75">
      <c r="I103" s="4"/>
      <c r="J103" s="4"/>
    </row>
    <row r="104" spans="9:10" ht="12.75">
      <c r="I104" s="4"/>
      <c r="J104" s="4"/>
    </row>
    <row r="105" spans="9:10" ht="12.75">
      <c r="I105" s="4"/>
      <c r="J105" s="4"/>
    </row>
    <row r="106" spans="9:10" ht="12.75">
      <c r="I106" s="4"/>
      <c r="J106" s="4"/>
    </row>
    <row r="107" spans="9:10" ht="12.75">
      <c r="I107" s="4"/>
      <c r="J107" s="4"/>
    </row>
    <row r="108" spans="9:10" ht="12.75">
      <c r="I108" s="4"/>
      <c r="J108" s="4"/>
    </row>
    <row r="109" spans="9:10" ht="12.75">
      <c r="I109" s="4"/>
      <c r="J109" s="4"/>
    </row>
    <row r="110" spans="9:10" ht="12.75">
      <c r="I110" s="4"/>
      <c r="J110" s="4"/>
    </row>
    <row r="111" spans="9:10" ht="12.75">
      <c r="I111" s="4"/>
      <c r="J111" s="4"/>
    </row>
    <row r="112" spans="9:10" ht="12.75">
      <c r="I112" s="4"/>
      <c r="J112" s="4"/>
    </row>
    <row r="113" spans="9:10" ht="12.75">
      <c r="I113" s="4"/>
      <c r="J113" s="4"/>
    </row>
    <row r="114" spans="9:10" ht="12.75">
      <c r="I114" s="4"/>
      <c r="J114" s="4"/>
    </row>
    <row r="115" spans="9:10" ht="12.75">
      <c r="I115" s="4"/>
      <c r="J115" s="4"/>
    </row>
    <row r="116" spans="9:10" ht="12.75">
      <c r="I116" s="4"/>
      <c r="J116" s="4"/>
    </row>
    <row r="117" spans="9:10" ht="12.75">
      <c r="I117" s="4"/>
      <c r="J117" s="4"/>
    </row>
    <row r="118" spans="9:10" ht="12.75">
      <c r="I118" s="4"/>
      <c r="J118" s="4"/>
    </row>
    <row r="119" spans="9:10" ht="12.75">
      <c r="I119" s="4"/>
      <c r="J119" s="4"/>
    </row>
    <row r="120" spans="9:10" ht="12.75">
      <c r="I120" s="4"/>
      <c r="J120" s="4"/>
    </row>
    <row r="121" spans="9:10" ht="12.75">
      <c r="I121" s="4"/>
      <c r="J121" s="4"/>
    </row>
    <row r="122" spans="9:10" ht="12.75">
      <c r="I122" s="4"/>
      <c r="J122" s="4"/>
    </row>
    <row r="123" spans="9:10" ht="12.75">
      <c r="I123" s="4"/>
      <c r="J123" s="4"/>
    </row>
    <row r="124" spans="9:10" ht="12.75">
      <c r="I124" s="4"/>
      <c r="J124" s="4"/>
    </row>
    <row r="125" spans="9:10" ht="12.75">
      <c r="I125" s="4"/>
      <c r="J125" s="4"/>
    </row>
    <row r="126" spans="9:10" ht="12.75">
      <c r="I126" s="4"/>
      <c r="J126" s="4"/>
    </row>
    <row r="127" spans="9:10" ht="12.75">
      <c r="I127" s="4"/>
      <c r="J127" s="4"/>
    </row>
    <row r="128" spans="9:10" ht="12.75">
      <c r="I128" s="4"/>
      <c r="J128" s="4"/>
    </row>
    <row r="129" spans="9:10" ht="12.75">
      <c r="I129" s="4"/>
      <c r="J129" s="4"/>
    </row>
    <row r="130" spans="9:10" ht="12.75">
      <c r="I130" s="4"/>
      <c r="J130" s="4"/>
    </row>
    <row r="131" spans="9:10" ht="12.75">
      <c r="I131" s="4"/>
      <c r="J131" s="4"/>
    </row>
    <row r="132" spans="9:10" ht="12.75">
      <c r="I132" s="4"/>
      <c r="J132" s="4"/>
    </row>
    <row r="133" spans="9:10" ht="12.75">
      <c r="I133" s="4"/>
      <c r="J133" s="4"/>
    </row>
    <row r="134" spans="9:10" ht="12.75">
      <c r="I134" s="4"/>
      <c r="J134" s="4"/>
    </row>
    <row r="135" spans="9:10" ht="12.75">
      <c r="I135" s="4"/>
      <c r="J135" s="4"/>
    </row>
    <row r="136" spans="9:10" ht="12.75">
      <c r="I136" s="4"/>
      <c r="J136" s="4"/>
    </row>
    <row r="137" spans="9:10" ht="12.75">
      <c r="I137" s="4"/>
      <c r="J137" s="4"/>
    </row>
    <row r="138" spans="9:10" ht="12.75">
      <c r="I138" s="4"/>
      <c r="J138" s="4"/>
    </row>
    <row r="139" spans="9:10" ht="12.75">
      <c r="I139" s="4"/>
      <c r="J139" s="4"/>
    </row>
    <row r="140" spans="9:10" ht="12.75">
      <c r="I140" s="4"/>
      <c r="J140" s="4"/>
    </row>
    <row r="141" spans="9:10" ht="12.75">
      <c r="I141" s="4"/>
      <c r="J141" s="4"/>
    </row>
    <row r="142" spans="9:10" ht="12.75">
      <c r="I142" s="4"/>
      <c r="J142" s="4"/>
    </row>
    <row r="143" spans="9:10" ht="12.75">
      <c r="I143" s="4"/>
      <c r="J143" s="4"/>
    </row>
    <row r="144" spans="9:10" ht="12.75">
      <c r="I144" s="4"/>
      <c r="J144" s="4"/>
    </row>
    <row r="145" spans="9:10" ht="12.75">
      <c r="I145" s="4"/>
      <c r="J145" s="4"/>
    </row>
    <row r="146" spans="9:10" ht="12.75">
      <c r="I146" s="4"/>
      <c r="J146" s="4"/>
    </row>
    <row r="147" spans="9:10" ht="12.75">
      <c r="I147" s="4"/>
      <c r="J147" s="4"/>
    </row>
    <row r="148" spans="9:10" ht="12.75">
      <c r="I148" s="4"/>
      <c r="J148" s="4"/>
    </row>
    <row r="149" spans="9:10" ht="12.75">
      <c r="I149" s="4"/>
      <c r="J149" s="4"/>
    </row>
    <row r="150" spans="9:10" ht="12.75">
      <c r="I150" s="4"/>
      <c r="J150" s="4"/>
    </row>
    <row r="151" spans="9:10" ht="12.75">
      <c r="I151" s="4"/>
      <c r="J151" s="4"/>
    </row>
    <row r="152" spans="9:10" ht="12.75">
      <c r="I152" s="4"/>
      <c r="J152" s="4"/>
    </row>
    <row r="153" spans="9:10" ht="12.75">
      <c r="I153" s="4"/>
      <c r="J153" s="4"/>
    </row>
    <row r="154" spans="9:10" ht="12.75">
      <c r="I154" s="4"/>
      <c r="J154" s="4"/>
    </row>
    <row r="155" spans="9:10" ht="12.75">
      <c r="I155" s="4"/>
      <c r="J155" s="4"/>
    </row>
    <row r="156" spans="9:10" ht="12.75">
      <c r="I156" s="4"/>
      <c r="J156" s="4"/>
    </row>
    <row r="157" spans="9:10" ht="12.75">
      <c r="I157" s="4"/>
      <c r="J157" s="4"/>
    </row>
    <row r="158" spans="9:10" ht="12.75">
      <c r="I158" s="4"/>
      <c r="J158" s="4"/>
    </row>
    <row r="159" spans="9:10" ht="12.75">
      <c r="I159" s="4"/>
      <c r="J159" s="4"/>
    </row>
    <row r="160" spans="9:10" ht="12.75">
      <c r="I160" s="4"/>
      <c r="J160" s="4"/>
    </row>
    <row r="161" spans="9:10" ht="12.75">
      <c r="I161" s="4"/>
      <c r="J161" s="4"/>
    </row>
    <row r="162" spans="9:10" ht="12.75">
      <c r="I162" s="4"/>
      <c r="J162" s="4"/>
    </row>
    <row r="163" spans="9:10" ht="12.75">
      <c r="I163" s="4"/>
      <c r="J163" s="4"/>
    </row>
    <row r="164" spans="9:10" ht="12.75">
      <c r="I164" s="4"/>
      <c r="J164" s="4"/>
    </row>
    <row r="165" spans="9:10" ht="12.75">
      <c r="I165" s="4"/>
      <c r="J165" s="4"/>
    </row>
    <row r="166" spans="9:10" ht="12.75">
      <c r="I166" s="4"/>
      <c r="J166" s="4"/>
    </row>
    <row r="167" spans="9:10" ht="12.75">
      <c r="I167" s="4"/>
      <c r="J167" s="4"/>
    </row>
    <row r="168" spans="9:10" ht="12.75">
      <c r="I168" s="4"/>
      <c r="J168" s="4"/>
    </row>
    <row r="169" spans="9:10" ht="12.75">
      <c r="I169" s="4"/>
      <c r="J169" s="4"/>
    </row>
    <row r="170" spans="9:10" ht="12.75">
      <c r="I170" s="4"/>
      <c r="J170" s="4"/>
    </row>
    <row r="171" spans="9:10" ht="12.75">
      <c r="I171" s="4"/>
      <c r="J171" s="4"/>
    </row>
    <row r="172" spans="9:10" ht="12.75">
      <c r="I172" s="4"/>
      <c r="J172" s="4"/>
    </row>
    <row r="173" spans="9:10" ht="12.75">
      <c r="I173" s="4"/>
      <c r="J173" s="4"/>
    </row>
    <row r="174" spans="9:10" ht="12.75">
      <c r="I174" s="4"/>
      <c r="J174" s="4"/>
    </row>
    <row r="175" spans="9:10" ht="12.75">
      <c r="I175" s="4"/>
      <c r="J175" s="4"/>
    </row>
    <row r="176" spans="9:10" ht="12.75">
      <c r="I176" s="4"/>
      <c r="J176" s="4"/>
    </row>
    <row r="177" spans="9:10" ht="12.75">
      <c r="I177" s="4"/>
      <c r="J177" s="4"/>
    </row>
  </sheetData>
  <sheetProtection selectLockedCells="1" selectUnlockedCells="1"/>
  <conditionalFormatting sqref="F2:Z57 L61:L65536">
    <cfRule type="cellIs" priority="1" dxfId="0" operator="greaterThan" stopIfTrue="1">
      <formula>2880</formula>
    </cfRule>
    <cfRule type="cellIs" priority="2" dxfId="1" operator="lessThan" stopIfTrue="1">
      <formula>235</formula>
    </cfRule>
  </conditionalFormatting>
  <conditionalFormatting sqref="AC1:AC65536">
    <cfRule type="cellIs" priority="3" dxfId="0" operator="greaterThan" stopIfTrue="1">
      <formula>630</formula>
    </cfRule>
    <cfRule type="cellIs" priority="4" dxfId="1" operator="lessThan" stopIfTrue="1">
      <formula>126</formula>
    </cfRule>
  </conditionalFormatting>
  <printOptions/>
  <pageMargins left="0.7875" right="0.7875" top="1.3875" bottom="1.0541666666666667" header="0.7875" footer="0.7875"/>
  <pageSetup firstPageNumber="1" useFirstPageNumber="1" fitToHeight="1" fitToWidth="1" horizontalDpi="300" verticalDpi="300" orientation="landscape"/>
  <headerFooter alignWithMargins="0">
    <oddHeader>&amp;C&amp;"Times New Roman,Bold"&amp;18E. coli Bacteria Results
Squaw Creek Watershed Snapshots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Rick Dietz</cp:lastModifiedBy>
  <dcterms:modified xsi:type="dcterms:W3CDTF">2019-11-12T23:24:25Z</dcterms:modified>
  <cp:category/>
  <cp:version/>
  <cp:contentType/>
  <cp:contentStatus/>
  <cp:revision>3</cp:revision>
</cp:coreProperties>
</file>