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Field Data" sheetId="1" r:id="rId1"/>
    <sheet name="Lab Data" sheetId="2" r:id="rId2"/>
    <sheet name="Arcview" sheetId="3" r:id="rId3"/>
    <sheet name="Sigmaplot" sheetId="4" r:id="rId4"/>
  </sheets>
  <definedNames/>
  <calcPr fullCalcOnLoad="1"/>
</workbook>
</file>

<file path=xl/sharedStrings.xml><?xml version="1.0" encoding="utf-8"?>
<sst xmlns="http://schemas.openxmlformats.org/spreadsheetml/2006/main" count="973" uniqueCount="223">
  <si>
    <t>Site</t>
  </si>
  <si>
    <t>Sampled?</t>
  </si>
  <si>
    <t>Sampled by</t>
  </si>
  <si>
    <t>Date</t>
  </si>
  <si>
    <t>Time</t>
  </si>
  <si>
    <t>Weather</t>
  </si>
  <si>
    <t>Water Odor</t>
  </si>
  <si>
    <t>Water Color</t>
  </si>
  <si>
    <t>Animals?</t>
  </si>
  <si>
    <t>What type? How many?</t>
  </si>
  <si>
    <t>Tile lines?</t>
  </si>
  <si>
    <t>How many?</t>
  </si>
  <si>
    <t>Flowing?</t>
  </si>
  <si>
    <t>Comments</t>
  </si>
  <si>
    <t>ALU - Row Crop</t>
  </si>
  <si>
    <t>ALU - Pasture</t>
  </si>
  <si>
    <t>ALU - Urban</t>
  </si>
  <si>
    <t>ALU - Industrial</t>
  </si>
  <si>
    <t>ALU - Timber</t>
  </si>
  <si>
    <t>ALU - Wetland</t>
  </si>
  <si>
    <t>ALU - Prairie</t>
  </si>
  <si>
    <t>ALU - Park</t>
  </si>
  <si>
    <t>ALU - Playground</t>
  </si>
  <si>
    <t>ALU - Campground</t>
  </si>
  <si>
    <t>ALU - Boating Access</t>
  </si>
  <si>
    <t>ALU - Nature Trails</t>
  </si>
  <si>
    <t>ALU - Fence</t>
  </si>
  <si>
    <t>ALU - Steep Slopes</t>
  </si>
  <si>
    <t>ALU - Stairs/Walkway</t>
  </si>
  <si>
    <t>ALU - Rural Residential</t>
  </si>
  <si>
    <t>ALU - Conservation Lands</t>
  </si>
  <si>
    <t>ALU - Animal Feeding Operations/Lots</t>
  </si>
  <si>
    <t>ALU - Other</t>
  </si>
  <si>
    <t>HUA - Swimming</t>
  </si>
  <si>
    <t>HUA - Tubing</t>
  </si>
  <si>
    <t>HUA - Water Skiing</t>
  </si>
  <si>
    <t>HUA - Wind Surfing</t>
  </si>
  <si>
    <t>HUA - Canoeing/Kayaking</t>
  </si>
  <si>
    <t>HUA - Boating</t>
  </si>
  <si>
    <t>HUA - Wading</t>
  </si>
  <si>
    <t>HUA - Rafting</t>
  </si>
  <si>
    <t>HUA - Hunting/Trapping</t>
  </si>
  <si>
    <t>HUA - Fishing</t>
  </si>
  <si>
    <t>HUA - Kids Playing</t>
  </si>
  <si>
    <t>HUA - Other</t>
  </si>
  <si>
    <t>HUA - None</t>
  </si>
  <si>
    <t>EHU - Streamside Roads</t>
  </si>
  <si>
    <t>EHU - Footprints or Paths</t>
  </si>
  <si>
    <t>EHU - Dock/Platform</t>
  </si>
  <si>
    <t>EHU - Livestock Watering</t>
  </si>
  <si>
    <t>EHU - ATV/ORV Tracks</t>
  </si>
  <si>
    <t>EHU - Rope Swings</t>
  </si>
  <si>
    <t>EHU - Camping Sites</t>
  </si>
  <si>
    <t>EHU - Fire Pit/Ring</t>
  </si>
  <si>
    <t>EHU - Fishing Tackle</t>
  </si>
  <si>
    <t>EHU - Evidence of Kids' Play</t>
  </si>
  <si>
    <t>EHU - Other</t>
  </si>
  <si>
    <t>EHU - None</t>
  </si>
  <si>
    <t>Transparency</t>
  </si>
  <si>
    <t>Water Temp</t>
  </si>
  <si>
    <t>pH</t>
  </si>
  <si>
    <t>Nitrite-N</t>
  </si>
  <si>
    <t>Nitrate-N</t>
  </si>
  <si>
    <t>Dissolved Oxygen</t>
  </si>
  <si>
    <t>Phosphate</t>
  </si>
  <si>
    <t>Chloride</t>
  </si>
  <si>
    <t>From Stream</t>
  </si>
  <si>
    <t>Off Bridge</t>
  </si>
  <si>
    <t>Other</t>
  </si>
  <si>
    <t>Safety comments</t>
  </si>
  <si>
    <t>SC2</t>
  </si>
  <si>
    <t>SC3</t>
  </si>
  <si>
    <t>SC4</t>
  </si>
  <si>
    <t>SC5</t>
  </si>
  <si>
    <t>SC7</t>
  </si>
  <si>
    <t>SC10</t>
  </si>
  <si>
    <t>SC11</t>
  </si>
  <si>
    <t>SC13</t>
  </si>
  <si>
    <t>SC14</t>
  </si>
  <si>
    <t>SC15</t>
  </si>
  <si>
    <t>SC16</t>
  </si>
  <si>
    <t>SC18</t>
  </si>
  <si>
    <t>SC19</t>
  </si>
  <si>
    <t>SC23</t>
  </si>
  <si>
    <t>SC26</t>
  </si>
  <si>
    <t>SC27</t>
  </si>
  <si>
    <t>SC28</t>
  </si>
  <si>
    <t>SC31</t>
  </si>
  <si>
    <t>SC33</t>
  </si>
  <si>
    <t>SC35</t>
  </si>
  <si>
    <t>SC38</t>
  </si>
  <si>
    <t>SC39</t>
  </si>
  <si>
    <t>SC40</t>
  </si>
  <si>
    <t>SC41</t>
  </si>
  <si>
    <t>SC43</t>
  </si>
  <si>
    <t>SC44</t>
  </si>
  <si>
    <t>SC54</t>
  </si>
  <si>
    <t>SC55</t>
  </si>
  <si>
    <t>SC57</t>
  </si>
  <si>
    <t>LB - Cut Eroding</t>
  </si>
  <si>
    <t>LB - Cut Vegetated</t>
  </si>
  <si>
    <t>LB - Sloping</t>
  </si>
  <si>
    <t>LB - Sand/Gravel Bar</t>
  </si>
  <si>
    <t>LB - Rip/Rap</t>
  </si>
  <si>
    <t>LB - Constructed</t>
  </si>
  <si>
    <t>LB - Other</t>
  </si>
  <si>
    <t>RB - Cut Eroding</t>
  </si>
  <si>
    <t xml:space="preserve">RB - Cut Vegetated </t>
  </si>
  <si>
    <t>RB - Sloping</t>
  </si>
  <si>
    <t>RB - Sand/Gravel Bar</t>
  </si>
  <si>
    <t>RB- Rip/Rap</t>
  </si>
  <si>
    <t>RB - Constructed</t>
  </si>
  <si>
    <t>RB - Other</t>
  </si>
  <si>
    <t>SC49</t>
  </si>
  <si>
    <t>Ecoli</t>
  </si>
  <si>
    <t>SC22</t>
  </si>
  <si>
    <t>SC24</t>
  </si>
  <si>
    <t>UTMX</t>
  </si>
  <si>
    <t>UTMY</t>
  </si>
  <si>
    <t>Transp</t>
  </si>
  <si>
    <t>Temp</t>
  </si>
  <si>
    <t>NO2N</t>
  </si>
  <si>
    <t>NO3N</t>
  </si>
  <si>
    <t>DO</t>
  </si>
  <si>
    <t>Air Temp</t>
  </si>
  <si>
    <t>SC9</t>
  </si>
  <si>
    <t>SC8</t>
  </si>
  <si>
    <t>SC12</t>
  </si>
  <si>
    <t>IOWATER</t>
  </si>
  <si>
    <t>yes</t>
  </si>
  <si>
    <t>Rick Dietz</t>
  </si>
  <si>
    <t>Cloudy</t>
  </si>
  <si>
    <t>None</t>
  </si>
  <si>
    <t>Brown</t>
  </si>
  <si>
    <t>no</t>
  </si>
  <si>
    <t>x</t>
  </si>
  <si>
    <t>~ 5' x 20' long section of stream bank has slumped.</t>
  </si>
  <si>
    <t>Cloudy/rain/calm</t>
  </si>
  <si>
    <t>clear</t>
  </si>
  <si>
    <t>60+</t>
  </si>
  <si>
    <t>OK - Gravel Road</t>
  </si>
  <si>
    <t>cloudy/rain/calm</t>
  </si>
  <si>
    <t>none</t>
  </si>
  <si>
    <t>brown</t>
  </si>
  <si>
    <t>Grass buffer, some trees and shurbs along stream</t>
  </si>
  <si>
    <t>Steve Ryan</t>
  </si>
  <si>
    <t>cloudy</t>
  </si>
  <si>
    <t>&lt;33</t>
  </si>
  <si>
    <t>Tom Gust</t>
  </si>
  <si>
    <t>cloudy/windy/drizzle</t>
  </si>
  <si>
    <t>clear/brown/green</t>
  </si>
  <si>
    <t>East bridge piling eroding</t>
  </si>
  <si>
    <t>N/A</t>
  </si>
  <si>
    <t>Gaylan Crim</t>
  </si>
  <si>
    <t>cloudy/windy</t>
  </si>
  <si>
    <t>&lt;28</t>
  </si>
  <si>
    <t>x - piled rocks</t>
  </si>
  <si>
    <t>Lloyd Crim</t>
  </si>
  <si>
    <t>x - junk yard</t>
  </si>
  <si>
    <t xml:space="preserve">&lt;28 </t>
  </si>
  <si>
    <t>clear/brown</t>
  </si>
  <si>
    <t>raccoon tracks</t>
  </si>
  <si>
    <t>Jeff White / Don Wall</t>
  </si>
  <si>
    <t>steep bank - slippery</t>
  </si>
  <si>
    <t>geese</t>
  </si>
  <si>
    <t>near-by golf course</t>
  </si>
  <si>
    <t>OK</t>
  </si>
  <si>
    <t>slippery when wet</t>
  </si>
  <si>
    <t>Susan Fritzell</t>
  </si>
  <si>
    <t>fine - some traffic</t>
  </si>
  <si>
    <t>Michael Sundberg</t>
  </si>
  <si>
    <t>cloud/windy</t>
  </si>
  <si>
    <t>clear/green/milky/grey</t>
  </si>
  <si>
    <t>Ed Engle/Emily Engle</t>
  </si>
  <si>
    <t>cloudy/rain/windy</t>
  </si>
  <si>
    <t>clear/grey</t>
  </si>
  <si>
    <t>many deer tracks though!</t>
  </si>
  <si>
    <t>swimming pool</t>
  </si>
  <si>
    <t>had to park in front of the swimming pool - blocked traffic</t>
  </si>
  <si>
    <t>cloudy/calm</t>
  </si>
  <si>
    <t xml:space="preserve">Waited nearly half an hour for the chloride to develop and it did not fully, but the white mark was on 1.4 for quite a while, so the reading should be accurate. </t>
  </si>
  <si>
    <t>&lt;32</t>
  </si>
  <si>
    <t xml:space="preserve">60+ </t>
  </si>
  <si>
    <t>Ed Engle</t>
  </si>
  <si>
    <t>green/milky</t>
  </si>
  <si>
    <t>Ami and Ron</t>
  </si>
  <si>
    <t>(diagram of stream on sheet)</t>
  </si>
  <si>
    <t>ISU soccer fields - high maintenance</t>
  </si>
  <si>
    <t>x - soccer activities</t>
  </si>
  <si>
    <t>green/milky/gray</t>
  </si>
  <si>
    <t>deer and raccoon tracks in area</t>
  </si>
  <si>
    <t>safe.</t>
  </si>
  <si>
    <t>Erv Klaas, Mike Todd</t>
  </si>
  <si>
    <t>don’t know</t>
  </si>
  <si>
    <t>golf course one mile upstream</t>
  </si>
  <si>
    <t>safe - walkway on bridge</t>
  </si>
  <si>
    <t>SC32</t>
  </si>
  <si>
    <t>Anaerobic process was flooded by beaver dam; dam knocked and so exposed soils.  Beavers have greater water level - more ponding over winter.</t>
  </si>
  <si>
    <t>Ron Schuck and George Wang</t>
  </si>
  <si>
    <t>7th grade biology students</t>
  </si>
  <si>
    <t>3 geese flew over</t>
  </si>
  <si>
    <t>safe</t>
  </si>
  <si>
    <t>Laura Merrick</t>
  </si>
  <si>
    <t>near major road throughfare: busy traffic</t>
  </si>
  <si>
    <t xml:space="preserve">have to park across a major road to walk to site. </t>
  </si>
  <si>
    <t>12 geese, 1 duck</t>
  </si>
  <si>
    <t>x - pond</t>
  </si>
  <si>
    <t>trailer park surrounding, pond upstream</t>
  </si>
  <si>
    <r>
      <t xml:space="preserve">cap for sewer line is streamside </t>
    </r>
    <r>
      <rPr>
        <i/>
        <u val="single"/>
        <sz val="10"/>
        <rFont val="Arial"/>
        <family val="2"/>
      </rPr>
      <t>downstream</t>
    </r>
  </si>
  <si>
    <t>baitfish visible</t>
  </si>
  <si>
    <t>house barns..</t>
  </si>
  <si>
    <t>filamentous algae growing on bottom</t>
  </si>
  <si>
    <t>railroad</t>
  </si>
  <si>
    <t>very low flow, lots of filamentous algae on bottom</t>
  </si>
  <si>
    <t>soccer field, bus barn, power plant drains here</t>
  </si>
  <si>
    <t>x - culvert</t>
  </si>
  <si>
    <t>&lt;10</t>
  </si>
  <si>
    <t>Count</t>
  </si>
  <si>
    <t>Min</t>
  </si>
  <si>
    <t>25th</t>
  </si>
  <si>
    <t>50th</t>
  </si>
  <si>
    <t>75th</t>
  </si>
  <si>
    <t>Max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</si>
</sst>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/d/yy;@"/>
    <numFmt numFmtId="167" formatCode="mmm\-yyyy"/>
    <numFmt numFmtId="168" formatCode="[$-409]h:mm:ss\ AM/PM"/>
    <numFmt numFmtId="169" formatCode="[$-409]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  <font>
      <sz val="10"/>
      <color indexed="8"/>
      <name val="Arial"/>
      <family val="2"/>
    </font>
    <font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horizontal="center" wrapText="1"/>
    </xf>
    <xf numFmtId="169" fontId="3" fillId="0" borderId="0" xfId="0" applyNumberFormat="1" applyFont="1" applyAlignment="1">
      <alignment wrapText="1"/>
    </xf>
    <xf numFmtId="169" fontId="0" fillId="0" borderId="0" xfId="0" applyNumberFormat="1" applyFill="1" applyAlignment="1">
      <alignment horizontal="center" wrapText="1"/>
    </xf>
    <xf numFmtId="16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3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87"/>
  <sheetViews>
    <sheetView workbookViewId="0" topLeftCell="A1">
      <selection activeCell="E25" sqref="E25"/>
    </sheetView>
  </sheetViews>
  <sheetFormatPr defaultColWidth="9.140625" defaultRowHeight="12.75"/>
  <cols>
    <col min="1" max="1" width="8.421875" style="2" customWidth="1"/>
    <col min="2" max="2" width="11.00390625" style="0" bestFit="1" customWidth="1"/>
    <col min="3" max="3" width="16.7109375" style="0" customWidth="1"/>
    <col min="4" max="4" width="10.28125" style="0" bestFit="1" customWidth="1"/>
    <col min="5" max="5" width="10.28125" style="50" customWidth="1"/>
    <col min="6" max="6" width="23.28125" style="2" bestFit="1" customWidth="1"/>
    <col min="7" max="7" width="15.28125" style="0" customWidth="1"/>
    <col min="8" max="8" width="17.00390625" style="0" customWidth="1"/>
    <col min="9" max="9" width="10.57421875" style="0" bestFit="1" customWidth="1"/>
    <col min="10" max="10" width="19.00390625" style="0" customWidth="1"/>
    <col min="11" max="11" width="11.57421875" style="2" bestFit="1" customWidth="1"/>
    <col min="12" max="12" width="7.7109375" style="0" bestFit="1" customWidth="1"/>
    <col min="13" max="13" width="10.28125" style="2" bestFit="1" customWidth="1"/>
    <col min="14" max="14" width="9.7109375" style="0" bestFit="1" customWidth="1"/>
    <col min="15" max="15" width="14.421875" style="0" customWidth="1"/>
    <col min="16" max="16" width="13.140625" style="0" customWidth="1"/>
    <col min="17" max="17" width="16.8515625" style="0" customWidth="1"/>
    <col min="18" max="18" width="12.00390625" style="0" customWidth="1"/>
    <col min="19" max="19" width="13.57421875" style="0" customWidth="1"/>
    <col min="20" max="20" width="14.140625" style="0" customWidth="1"/>
    <col min="21" max="21" width="10.00390625" style="0" bestFit="1" customWidth="1"/>
    <col min="22" max="22" width="11.421875" style="0" bestFit="1" customWidth="1"/>
    <col min="23" max="23" width="11.57421875" style="0" customWidth="1"/>
    <col min="24" max="24" width="17.57421875" style="0" customWidth="1"/>
    <col min="25" max="25" width="11.57421875" style="0" customWidth="1"/>
    <col min="26" max="26" width="14.421875" style="0" customWidth="1"/>
    <col min="27" max="27" width="16.140625" style="0" bestFit="1" customWidth="1"/>
    <col min="28" max="28" width="45.8515625" style="3" customWidth="1"/>
    <col min="32" max="32" width="10.57421875" style="0" bestFit="1" customWidth="1"/>
    <col min="37" max="37" width="12.57421875" style="0" bestFit="1" customWidth="1"/>
    <col min="38" max="38" width="14.00390625" style="0" bestFit="1" customWidth="1"/>
    <col min="39" max="39" width="13.28125" style="0" customWidth="1"/>
    <col min="40" max="40" width="11.8515625" style="0" customWidth="1"/>
    <col min="42" max="42" width="11.140625" style="0" customWidth="1"/>
    <col min="43" max="43" width="16.28125" style="0" bestFit="1" customWidth="1"/>
    <col min="44" max="44" width="12.7109375" style="0" bestFit="1" customWidth="1"/>
    <col min="45" max="45" width="17.8515625" style="0" customWidth="1"/>
    <col min="46" max="46" width="15.140625" style="0" customWidth="1"/>
    <col min="47" max="47" width="12.421875" style="3" customWidth="1"/>
    <col min="48" max="48" width="43.57421875" style="3" customWidth="1"/>
    <col min="49" max="49" width="10.8515625" style="0" customWidth="1"/>
    <col min="51" max="51" width="11.421875" style="0" customWidth="1"/>
    <col min="52" max="52" width="11.00390625" style="0" customWidth="1"/>
    <col min="53" max="53" width="20.57421875" style="0" bestFit="1" customWidth="1"/>
    <col min="57" max="57" width="18.57421875" style="0" bestFit="1" customWidth="1"/>
    <col min="59" max="59" width="11.140625" style="0" customWidth="1"/>
    <col min="60" max="60" width="20.00390625" style="0" customWidth="1"/>
    <col min="62" max="62" width="15.7109375" style="0" customWidth="1"/>
    <col min="63" max="63" width="16.140625" style="0" customWidth="1"/>
    <col min="64" max="64" width="14.00390625" style="0" customWidth="1"/>
    <col min="65" max="66" width="15.8515625" style="0" customWidth="1"/>
    <col min="67" max="67" width="10.7109375" style="0" customWidth="1"/>
    <col min="68" max="68" width="13.421875" style="0" customWidth="1"/>
    <col min="69" max="69" width="10.8515625" style="0" customWidth="1"/>
    <col min="70" max="70" width="12.8515625" style="0" customWidth="1"/>
    <col min="71" max="71" width="14.00390625" style="0" customWidth="1"/>
    <col min="72" max="72" width="18.8515625" style="0" customWidth="1"/>
    <col min="74" max="74" width="11.28125" style="0" customWidth="1"/>
    <col min="75" max="75" width="9.140625" style="1" customWidth="1"/>
    <col min="76" max="76" width="14.8515625" style="2" bestFit="1" customWidth="1"/>
    <col min="77" max="77" width="7.140625" style="2" bestFit="1" customWidth="1"/>
    <col min="78" max="78" width="6.421875" style="2" customWidth="1"/>
    <col min="79" max="79" width="5.00390625" style="2" customWidth="1"/>
    <col min="80" max="80" width="10.00390625" style="2" bestFit="1" customWidth="1"/>
    <col min="81" max="81" width="10.57421875" style="0" bestFit="1" customWidth="1"/>
    <col min="82" max="82" width="11.421875" style="2" bestFit="1" customWidth="1"/>
    <col min="83" max="83" width="12.140625" style="2" bestFit="1" customWidth="1"/>
    <col min="84" max="84" width="9.8515625" style="2" bestFit="1" customWidth="1"/>
    <col min="85" max="85" width="8.57421875" style="0" bestFit="1" customWidth="1"/>
    <col min="87" max="87" width="16.7109375" style="0" customWidth="1"/>
    <col min="88" max="88" width="68.421875" style="3" bestFit="1" customWidth="1"/>
  </cols>
  <sheetData>
    <row r="1" spans="1:88" s="19" customFormat="1" ht="51">
      <c r="A1" s="20" t="s">
        <v>0</v>
      </c>
      <c r="B1" s="19" t="s">
        <v>1</v>
      </c>
      <c r="C1" s="19" t="s">
        <v>2</v>
      </c>
      <c r="D1" s="19" t="s">
        <v>3</v>
      </c>
      <c r="E1" s="47" t="s">
        <v>4</v>
      </c>
      <c r="F1" s="20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20" t="s">
        <v>10</v>
      </c>
      <c r="L1" s="19" t="s">
        <v>11</v>
      </c>
      <c r="M1" s="20" t="s">
        <v>12</v>
      </c>
      <c r="N1" s="19" t="s">
        <v>99</v>
      </c>
      <c r="O1" s="19" t="s">
        <v>100</v>
      </c>
      <c r="P1" s="19" t="s">
        <v>101</v>
      </c>
      <c r="Q1" s="19" t="s">
        <v>102</v>
      </c>
      <c r="R1" s="19" t="s">
        <v>103</v>
      </c>
      <c r="S1" s="19" t="s">
        <v>104</v>
      </c>
      <c r="T1" s="19" t="s">
        <v>105</v>
      </c>
      <c r="U1" s="19" t="s">
        <v>106</v>
      </c>
      <c r="V1" s="19" t="s">
        <v>107</v>
      </c>
      <c r="W1" s="19" t="s">
        <v>108</v>
      </c>
      <c r="X1" s="19" t="s">
        <v>109</v>
      </c>
      <c r="Y1" s="19" t="s">
        <v>110</v>
      </c>
      <c r="Z1" s="19" t="s">
        <v>111</v>
      </c>
      <c r="AA1" s="19" t="s">
        <v>112</v>
      </c>
      <c r="AB1" s="21" t="s">
        <v>13</v>
      </c>
      <c r="AC1" s="19" t="s">
        <v>14</v>
      </c>
      <c r="AD1" s="19" t="s">
        <v>15</v>
      </c>
      <c r="AE1" s="19" t="s">
        <v>16</v>
      </c>
      <c r="AF1" s="19" t="s">
        <v>17</v>
      </c>
      <c r="AG1" s="19" t="s">
        <v>18</v>
      </c>
      <c r="AH1" s="19" t="s">
        <v>19</v>
      </c>
      <c r="AI1" s="19" t="s">
        <v>20</v>
      </c>
      <c r="AJ1" s="19" t="s">
        <v>21</v>
      </c>
      <c r="AK1" s="19" t="s">
        <v>22</v>
      </c>
      <c r="AL1" s="19" t="s">
        <v>23</v>
      </c>
      <c r="AM1" s="19" t="s">
        <v>24</v>
      </c>
      <c r="AN1" s="19" t="s">
        <v>25</v>
      </c>
      <c r="AO1" s="19" t="s">
        <v>26</v>
      </c>
      <c r="AP1" s="19" t="s">
        <v>27</v>
      </c>
      <c r="AQ1" s="19" t="s">
        <v>28</v>
      </c>
      <c r="AR1" s="19" t="s">
        <v>29</v>
      </c>
      <c r="AS1" s="19" t="s">
        <v>30</v>
      </c>
      <c r="AT1" s="19" t="s">
        <v>31</v>
      </c>
      <c r="AU1" s="21" t="s">
        <v>32</v>
      </c>
      <c r="AV1" s="45" t="s">
        <v>13</v>
      </c>
      <c r="AW1" s="19" t="s">
        <v>33</v>
      </c>
      <c r="AX1" s="19" t="s">
        <v>34</v>
      </c>
      <c r="AY1" s="19" t="s">
        <v>35</v>
      </c>
      <c r="AZ1" s="19" t="s">
        <v>36</v>
      </c>
      <c r="BA1" s="19" t="s">
        <v>37</v>
      </c>
      <c r="BB1" s="19" t="s">
        <v>38</v>
      </c>
      <c r="BC1" s="19" t="s">
        <v>39</v>
      </c>
      <c r="BD1" s="19" t="s">
        <v>40</v>
      </c>
      <c r="BE1" s="19" t="s">
        <v>41</v>
      </c>
      <c r="BF1" s="19" t="s">
        <v>42</v>
      </c>
      <c r="BG1" s="19" t="s">
        <v>43</v>
      </c>
      <c r="BH1" s="19" t="s">
        <v>44</v>
      </c>
      <c r="BI1" s="19" t="s">
        <v>45</v>
      </c>
      <c r="BJ1" s="19" t="s">
        <v>46</v>
      </c>
      <c r="BK1" s="19" t="s">
        <v>47</v>
      </c>
      <c r="BL1" s="19" t="s">
        <v>48</v>
      </c>
      <c r="BM1" s="19" t="s">
        <v>49</v>
      </c>
      <c r="BN1" s="19" t="s">
        <v>50</v>
      </c>
      <c r="BO1" s="19" t="s">
        <v>51</v>
      </c>
      <c r="BP1" s="19" t="s">
        <v>52</v>
      </c>
      <c r="BQ1" s="19" t="s">
        <v>53</v>
      </c>
      <c r="BR1" s="19" t="s">
        <v>54</v>
      </c>
      <c r="BS1" s="19" t="s">
        <v>55</v>
      </c>
      <c r="BT1" s="19" t="s">
        <v>56</v>
      </c>
      <c r="BU1" s="19" t="s">
        <v>57</v>
      </c>
      <c r="BW1" s="22"/>
      <c r="BX1" s="20" t="s">
        <v>58</v>
      </c>
      <c r="BY1" s="20" t="s">
        <v>59</v>
      </c>
      <c r="BZ1" s="20" t="s">
        <v>124</v>
      </c>
      <c r="CA1" s="20" t="s">
        <v>60</v>
      </c>
      <c r="CB1" s="20" t="s">
        <v>61</v>
      </c>
      <c r="CC1" s="19" t="s">
        <v>62</v>
      </c>
      <c r="CD1" s="20" t="s">
        <v>63</v>
      </c>
      <c r="CE1" s="20" t="s">
        <v>64</v>
      </c>
      <c r="CF1" s="20" t="s">
        <v>65</v>
      </c>
      <c r="CG1" s="19" t="s">
        <v>66</v>
      </c>
      <c r="CH1" s="19" t="s">
        <v>67</v>
      </c>
      <c r="CI1" s="19" t="s">
        <v>68</v>
      </c>
      <c r="CJ1" s="21" t="s">
        <v>69</v>
      </c>
    </row>
    <row r="2" spans="1:85" s="3" customFormat="1" ht="12.75">
      <c r="A2" s="44" t="s">
        <v>70</v>
      </c>
      <c r="B2" s="3" t="s">
        <v>129</v>
      </c>
      <c r="C2" s="3" t="s">
        <v>130</v>
      </c>
      <c r="D2" s="4">
        <v>40677</v>
      </c>
      <c r="E2" s="27">
        <v>0.3333333333333333</v>
      </c>
      <c r="F2" s="6" t="s">
        <v>131</v>
      </c>
      <c r="G2" s="3" t="s">
        <v>132</v>
      </c>
      <c r="H2" s="3" t="s">
        <v>133</v>
      </c>
      <c r="I2" s="3" t="s">
        <v>134</v>
      </c>
      <c r="K2" s="6" t="s">
        <v>134</v>
      </c>
      <c r="M2" s="6"/>
      <c r="N2" s="3" t="s">
        <v>135</v>
      </c>
      <c r="V2" s="3" t="s">
        <v>135</v>
      </c>
      <c r="X2" s="3" t="s">
        <v>135</v>
      </c>
      <c r="AB2" s="3" t="s">
        <v>136</v>
      </c>
      <c r="AC2" s="3" t="s">
        <v>135</v>
      </c>
      <c r="AT2" s="3" t="s">
        <v>135</v>
      </c>
      <c r="BI2" s="3" t="s">
        <v>135</v>
      </c>
      <c r="BU2" s="3" t="s">
        <v>135</v>
      </c>
      <c r="BW2" s="5"/>
      <c r="BX2" s="6">
        <v>60</v>
      </c>
      <c r="BY2" s="6">
        <v>48</v>
      </c>
      <c r="BZ2" s="6"/>
      <c r="CA2" s="6">
        <v>8</v>
      </c>
      <c r="CB2" s="6">
        <v>0</v>
      </c>
      <c r="CC2" s="6">
        <v>2</v>
      </c>
      <c r="CD2" s="6">
        <v>10</v>
      </c>
      <c r="CE2" s="6">
        <v>0.2</v>
      </c>
      <c r="CF2" s="6" t="s">
        <v>181</v>
      </c>
      <c r="CG2" s="3" t="s">
        <v>135</v>
      </c>
    </row>
    <row r="3" spans="1:88" s="6" customFormat="1" ht="12.75" customHeight="1">
      <c r="A3" s="44" t="s">
        <v>71</v>
      </c>
      <c r="B3" s="3" t="s">
        <v>129</v>
      </c>
      <c r="C3" s="11" t="s">
        <v>130</v>
      </c>
      <c r="D3" s="4">
        <v>40677</v>
      </c>
      <c r="E3" s="48">
        <v>0.3125</v>
      </c>
      <c r="F3" s="11" t="s">
        <v>137</v>
      </c>
      <c r="G3" s="11"/>
      <c r="H3" s="11" t="s">
        <v>138</v>
      </c>
      <c r="I3" s="11" t="s">
        <v>134</v>
      </c>
      <c r="J3" s="13"/>
      <c r="K3" s="11" t="s">
        <v>129</v>
      </c>
      <c r="L3" s="11">
        <v>1</v>
      </c>
      <c r="M3" s="11" t="s">
        <v>129</v>
      </c>
      <c r="N3" s="11" t="s">
        <v>135</v>
      </c>
      <c r="O3" s="11" t="s">
        <v>135</v>
      </c>
      <c r="P3" s="11"/>
      <c r="Q3" s="11" t="s">
        <v>135</v>
      </c>
      <c r="R3" s="11"/>
      <c r="S3" s="11"/>
      <c r="T3" s="13"/>
      <c r="U3" s="11" t="s">
        <v>135</v>
      </c>
      <c r="V3" s="11" t="s">
        <v>135</v>
      </c>
      <c r="W3" s="11"/>
      <c r="X3" s="11"/>
      <c r="Y3" s="11"/>
      <c r="Z3" s="11"/>
      <c r="AA3" s="11"/>
      <c r="AB3" s="14"/>
      <c r="AC3" s="11" t="s">
        <v>135</v>
      </c>
      <c r="AD3" s="11" t="s">
        <v>135</v>
      </c>
      <c r="AE3" s="11"/>
      <c r="AF3" s="11"/>
      <c r="AG3" s="11" t="s">
        <v>135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W3" s="11"/>
      <c r="AX3" s="11"/>
      <c r="AY3" s="11"/>
      <c r="AZ3" s="11"/>
      <c r="BA3" s="11" t="s">
        <v>135</v>
      </c>
      <c r="BB3" s="11"/>
      <c r="BC3" s="11"/>
      <c r="BD3" s="11"/>
      <c r="BE3" s="11"/>
      <c r="BF3" s="11"/>
      <c r="BG3" s="11" t="s">
        <v>135</v>
      </c>
      <c r="BH3" s="11"/>
      <c r="BI3" s="11"/>
      <c r="BJ3" s="11"/>
      <c r="BK3" s="11" t="s">
        <v>135</v>
      </c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0"/>
      <c r="BX3" s="11" t="s">
        <v>139</v>
      </c>
      <c r="BY3" s="11">
        <v>49</v>
      </c>
      <c r="BZ3" s="11"/>
      <c r="CA3" s="11">
        <v>8</v>
      </c>
      <c r="CB3" s="11">
        <v>0</v>
      </c>
      <c r="CC3" s="11">
        <v>5</v>
      </c>
      <c r="CD3" s="11">
        <v>10</v>
      </c>
      <c r="CE3" s="11">
        <v>0.1</v>
      </c>
      <c r="CF3" s="11" t="s">
        <v>181</v>
      </c>
      <c r="CG3" s="11" t="s">
        <v>135</v>
      </c>
      <c r="CH3" s="11"/>
      <c r="CI3" s="11"/>
      <c r="CJ3" s="11" t="s">
        <v>140</v>
      </c>
    </row>
    <row r="4" spans="1:88" s="3" customFormat="1" ht="12.75">
      <c r="A4" s="44" t="s">
        <v>72</v>
      </c>
      <c r="B4" s="3" t="s">
        <v>129</v>
      </c>
      <c r="C4" s="3" t="s">
        <v>130</v>
      </c>
      <c r="D4" s="4">
        <v>40677</v>
      </c>
      <c r="E4" s="15">
        <v>0.2916666666666667</v>
      </c>
      <c r="F4" s="6" t="s">
        <v>141</v>
      </c>
      <c r="G4" s="3" t="s">
        <v>142</v>
      </c>
      <c r="H4" s="3" t="s">
        <v>143</v>
      </c>
      <c r="I4" s="3" t="s">
        <v>134</v>
      </c>
      <c r="K4" s="6" t="s">
        <v>129</v>
      </c>
      <c r="L4" s="3">
        <v>1</v>
      </c>
      <c r="M4" s="6" t="s">
        <v>129</v>
      </c>
      <c r="O4" s="3" t="s">
        <v>135</v>
      </c>
      <c r="P4" s="3" t="s">
        <v>135</v>
      </c>
      <c r="U4" s="3" t="s">
        <v>135</v>
      </c>
      <c r="V4" s="3" t="s">
        <v>135</v>
      </c>
      <c r="AC4" s="3" t="s">
        <v>135</v>
      </c>
      <c r="AV4" s="3" t="s">
        <v>144</v>
      </c>
      <c r="BE4" s="3" t="s">
        <v>135</v>
      </c>
      <c r="BU4" s="3" t="s">
        <v>135</v>
      </c>
      <c r="BW4" s="5"/>
      <c r="BX4" s="6">
        <v>60</v>
      </c>
      <c r="BY4" s="6">
        <v>48</v>
      </c>
      <c r="BZ4" s="6">
        <v>53</v>
      </c>
      <c r="CA4" s="6">
        <v>8</v>
      </c>
      <c r="CB4" s="6">
        <v>0</v>
      </c>
      <c r="CC4" s="6">
        <v>2</v>
      </c>
      <c r="CD4" s="6">
        <v>10</v>
      </c>
      <c r="CE4" s="6">
        <v>0.2</v>
      </c>
      <c r="CF4" s="6" t="s">
        <v>181</v>
      </c>
      <c r="CG4" s="3" t="s">
        <v>135</v>
      </c>
      <c r="CJ4" s="3" t="s">
        <v>140</v>
      </c>
    </row>
    <row r="5" spans="1:88" s="3" customFormat="1" ht="12.75">
      <c r="A5" s="44" t="s">
        <v>73</v>
      </c>
      <c r="B5" s="3" t="s">
        <v>129</v>
      </c>
      <c r="C5" s="3" t="s">
        <v>145</v>
      </c>
      <c r="D5" s="4">
        <v>40677</v>
      </c>
      <c r="E5" s="15">
        <v>0.3854166666666667</v>
      </c>
      <c r="F5" s="6" t="s">
        <v>146</v>
      </c>
      <c r="G5" s="3" t="s">
        <v>142</v>
      </c>
      <c r="H5" s="3" t="s">
        <v>138</v>
      </c>
      <c r="I5" s="3" t="s">
        <v>134</v>
      </c>
      <c r="K5" s="6" t="s">
        <v>134</v>
      </c>
      <c r="M5" s="6"/>
      <c r="P5" s="3" t="s">
        <v>135</v>
      </c>
      <c r="V5" s="3" t="s">
        <v>135</v>
      </c>
      <c r="X5" s="3" t="s">
        <v>135</v>
      </c>
      <c r="AA5" s="12"/>
      <c r="AD5" s="3" t="s">
        <v>135</v>
      </c>
      <c r="AR5" s="3" t="s">
        <v>135</v>
      </c>
      <c r="BI5" s="6" t="s">
        <v>135</v>
      </c>
      <c r="BU5" s="3" t="s">
        <v>135</v>
      </c>
      <c r="BW5" s="5"/>
      <c r="BX5" s="6" t="s">
        <v>139</v>
      </c>
      <c r="BY5" s="6">
        <v>47</v>
      </c>
      <c r="BZ5" s="6"/>
      <c r="CA5" s="6">
        <v>8</v>
      </c>
      <c r="CB5" s="6">
        <v>0</v>
      </c>
      <c r="CC5" s="6">
        <v>10</v>
      </c>
      <c r="CD5" s="6">
        <v>12</v>
      </c>
      <c r="CE5" s="6">
        <v>0</v>
      </c>
      <c r="CF5" s="6" t="s">
        <v>147</v>
      </c>
      <c r="CG5" s="3" t="s">
        <v>135</v>
      </c>
      <c r="CJ5" s="6"/>
    </row>
    <row r="6" spans="1:86" s="3" customFormat="1" ht="12.75">
      <c r="A6" s="44" t="s">
        <v>74</v>
      </c>
      <c r="B6" s="3" t="s">
        <v>129</v>
      </c>
      <c r="C6" s="3" t="s">
        <v>148</v>
      </c>
      <c r="D6" s="4">
        <v>40677</v>
      </c>
      <c r="E6" s="15">
        <v>0.46875</v>
      </c>
      <c r="F6" s="6" t="s">
        <v>149</v>
      </c>
      <c r="G6" s="3" t="s">
        <v>142</v>
      </c>
      <c r="H6" s="3" t="s">
        <v>150</v>
      </c>
      <c r="I6" s="3" t="s">
        <v>134</v>
      </c>
      <c r="K6" s="6" t="s">
        <v>134</v>
      </c>
      <c r="M6" s="6"/>
      <c r="O6" s="3" t="s">
        <v>135</v>
      </c>
      <c r="P6" s="3" t="s">
        <v>135</v>
      </c>
      <c r="Q6" s="3" t="s">
        <v>135</v>
      </c>
      <c r="U6" s="3" t="s">
        <v>135</v>
      </c>
      <c r="V6" s="3" t="s">
        <v>135</v>
      </c>
      <c r="W6" s="3" t="s">
        <v>135</v>
      </c>
      <c r="AB6" s="3" t="s">
        <v>151</v>
      </c>
      <c r="AV6" s="3" t="s">
        <v>152</v>
      </c>
      <c r="BI6" s="6"/>
      <c r="BW6" s="5"/>
      <c r="BX6" s="6">
        <v>55</v>
      </c>
      <c r="BY6" s="6">
        <v>48</v>
      </c>
      <c r="BZ6" s="6"/>
      <c r="CA6" s="6">
        <v>8</v>
      </c>
      <c r="CB6" s="6">
        <v>0.15</v>
      </c>
      <c r="CC6" s="6">
        <v>10</v>
      </c>
      <c r="CD6" s="6">
        <v>10</v>
      </c>
      <c r="CE6" s="6">
        <v>0.1</v>
      </c>
      <c r="CF6" s="6">
        <v>33</v>
      </c>
      <c r="CH6" s="3" t="s">
        <v>135</v>
      </c>
    </row>
    <row r="7" spans="1:85" s="3" customFormat="1" ht="12.75">
      <c r="A7" s="44" t="s">
        <v>126</v>
      </c>
      <c r="B7" s="3" t="s">
        <v>129</v>
      </c>
      <c r="C7" s="3" t="s">
        <v>153</v>
      </c>
      <c r="D7" s="4">
        <v>40677</v>
      </c>
      <c r="E7" s="15">
        <v>0.375</v>
      </c>
      <c r="F7" s="6" t="s">
        <v>154</v>
      </c>
      <c r="G7" s="3" t="s">
        <v>142</v>
      </c>
      <c r="H7" s="3" t="s">
        <v>138</v>
      </c>
      <c r="I7" s="3" t="s">
        <v>134</v>
      </c>
      <c r="K7" s="6" t="s">
        <v>134</v>
      </c>
      <c r="M7" s="6"/>
      <c r="N7" s="3" t="s">
        <v>135</v>
      </c>
      <c r="O7" s="3" t="s">
        <v>135</v>
      </c>
      <c r="P7" s="3" t="s">
        <v>135</v>
      </c>
      <c r="Q7" s="3" t="s">
        <v>135</v>
      </c>
      <c r="U7" s="3" t="s">
        <v>135</v>
      </c>
      <c r="V7" s="3" t="s">
        <v>135</v>
      </c>
      <c r="W7" s="3" t="s">
        <v>135</v>
      </c>
      <c r="X7" s="3" t="s">
        <v>135</v>
      </c>
      <c r="AD7" s="3" t="s">
        <v>135</v>
      </c>
      <c r="AO7" s="3" t="s">
        <v>135</v>
      </c>
      <c r="BI7" s="3" t="s">
        <v>135</v>
      </c>
      <c r="BU7" s="3" t="s">
        <v>135</v>
      </c>
      <c r="BW7" s="5"/>
      <c r="BX7" s="6" t="s">
        <v>139</v>
      </c>
      <c r="BY7" s="6">
        <v>48</v>
      </c>
      <c r="BZ7" s="6"/>
      <c r="CA7" s="6">
        <v>9</v>
      </c>
      <c r="CB7" s="6">
        <v>0</v>
      </c>
      <c r="CC7" s="6">
        <v>10</v>
      </c>
      <c r="CD7" s="6">
        <v>10</v>
      </c>
      <c r="CE7" s="6">
        <v>0</v>
      </c>
      <c r="CF7" s="6" t="s">
        <v>155</v>
      </c>
      <c r="CG7" s="3" t="s">
        <v>135</v>
      </c>
    </row>
    <row r="8" spans="1:85" s="3" customFormat="1" ht="12.75">
      <c r="A8" s="44" t="s">
        <v>125</v>
      </c>
      <c r="B8" s="3" t="s">
        <v>129</v>
      </c>
      <c r="C8" s="3" t="s">
        <v>145</v>
      </c>
      <c r="D8" s="4">
        <v>40677</v>
      </c>
      <c r="E8" s="15">
        <v>0.4375</v>
      </c>
      <c r="F8" s="6" t="s">
        <v>154</v>
      </c>
      <c r="G8" s="3" t="s">
        <v>142</v>
      </c>
      <c r="H8" s="3" t="s">
        <v>138</v>
      </c>
      <c r="I8" s="6" t="s">
        <v>134</v>
      </c>
      <c r="K8" s="6" t="s">
        <v>134</v>
      </c>
      <c r="M8" s="6"/>
      <c r="P8" s="3" t="s">
        <v>135</v>
      </c>
      <c r="W8" s="3" t="s">
        <v>135</v>
      </c>
      <c r="AD8" s="3" t="s">
        <v>135</v>
      </c>
      <c r="BI8" s="3" t="s">
        <v>135</v>
      </c>
      <c r="BM8" s="3" t="s">
        <v>135</v>
      </c>
      <c r="BW8" s="5"/>
      <c r="BX8" s="6" t="s">
        <v>139</v>
      </c>
      <c r="BY8" s="6">
        <v>49</v>
      </c>
      <c r="BZ8" s="6"/>
      <c r="CA8" s="6">
        <v>7</v>
      </c>
      <c r="CB8" s="6">
        <v>0</v>
      </c>
      <c r="CC8" s="6">
        <v>10</v>
      </c>
      <c r="CD8" s="6">
        <v>12</v>
      </c>
      <c r="CE8" s="6">
        <v>0</v>
      </c>
      <c r="CF8" s="6" t="s">
        <v>147</v>
      </c>
      <c r="CG8" s="3" t="s">
        <v>135</v>
      </c>
    </row>
    <row r="9" spans="1:86" s="3" customFormat="1" ht="12.75">
      <c r="A9" s="44" t="s">
        <v>75</v>
      </c>
      <c r="B9" s="3" t="s">
        <v>129</v>
      </c>
      <c r="C9" s="3" t="s">
        <v>145</v>
      </c>
      <c r="D9" s="4">
        <v>40677</v>
      </c>
      <c r="E9" s="15">
        <v>0.4166666666666667</v>
      </c>
      <c r="F9" s="6" t="s">
        <v>154</v>
      </c>
      <c r="G9" s="3" t="s">
        <v>142</v>
      </c>
      <c r="H9" s="3" t="s">
        <v>138</v>
      </c>
      <c r="I9" s="6" t="s">
        <v>134</v>
      </c>
      <c r="K9" s="6" t="s">
        <v>134</v>
      </c>
      <c r="M9" s="6"/>
      <c r="N9" s="3" t="s">
        <v>135</v>
      </c>
      <c r="Q9" s="3" t="s">
        <v>135</v>
      </c>
      <c r="U9" s="3" t="s">
        <v>135</v>
      </c>
      <c r="W9" s="3" t="s">
        <v>135</v>
      </c>
      <c r="X9" s="3" t="s">
        <v>135</v>
      </c>
      <c r="AC9" s="3" t="s">
        <v>135</v>
      </c>
      <c r="AD9" s="3" t="s">
        <v>135</v>
      </c>
      <c r="BI9" s="3" t="s">
        <v>135</v>
      </c>
      <c r="BU9" s="3" t="s">
        <v>135</v>
      </c>
      <c r="BW9" s="5"/>
      <c r="BX9" s="6">
        <v>53</v>
      </c>
      <c r="BY9" s="6">
        <v>50</v>
      </c>
      <c r="BZ9" s="6"/>
      <c r="CA9" s="6">
        <v>8</v>
      </c>
      <c r="CB9" s="6">
        <v>0</v>
      </c>
      <c r="CC9" s="6">
        <v>10</v>
      </c>
      <c r="CD9" s="6">
        <v>10</v>
      </c>
      <c r="CE9" s="6">
        <v>0</v>
      </c>
      <c r="CF9" s="6" t="s">
        <v>147</v>
      </c>
      <c r="CH9" s="3" t="s">
        <v>135</v>
      </c>
    </row>
    <row r="10" spans="1:85" s="3" customFormat="1" ht="12.75">
      <c r="A10" s="44" t="s">
        <v>76</v>
      </c>
      <c r="B10" s="3" t="s">
        <v>129</v>
      </c>
      <c r="C10" s="3" t="s">
        <v>153</v>
      </c>
      <c r="D10" s="4">
        <v>40677</v>
      </c>
      <c r="E10" s="15">
        <v>0.3958333333333333</v>
      </c>
      <c r="F10" s="6" t="s">
        <v>154</v>
      </c>
      <c r="G10" s="3" t="s">
        <v>142</v>
      </c>
      <c r="H10" s="3" t="s">
        <v>138</v>
      </c>
      <c r="I10" s="6" t="s">
        <v>134</v>
      </c>
      <c r="K10" s="6" t="s">
        <v>134</v>
      </c>
      <c r="M10" s="6"/>
      <c r="N10" s="3" t="s">
        <v>135</v>
      </c>
      <c r="O10" s="3" t="s">
        <v>135</v>
      </c>
      <c r="Q10" s="3" t="s">
        <v>135</v>
      </c>
      <c r="U10" s="3" t="s">
        <v>135</v>
      </c>
      <c r="V10" s="3" t="s">
        <v>135</v>
      </c>
      <c r="W10" s="3" t="s">
        <v>135</v>
      </c>
      <c r="X10" s="3" t="s">
        <v>135</v>
      </c>
      <c r="AC10" s="3" t="s">
        <v>135</v>
      </c>
      <c r="AD10" s="3" t="s">
        <v>135</v>
      </c>
      <c r="AI10" s="3" t="s">
        <v>135</v>
      </c>
      <c r="AN10" s="3" t="s">
        <v>135</v>
      </c>
      <c r="AO10" s="3" t="s">
        <v>135</v>
      </c>
      <c r="AP10" s="3" t="s">
        <v>135</v>
      </c>
      <c r="AR10" s="3" t="s">
        <v>135</v>
      </c>
      <c r="BI10" s="3" t="s">
        <v>135</v>
      </c>
      <c r="BT10" s="3" t="s">
        <v>156</v>
      </c>
      <c r="BW10" s="5"/>
      <c r="BX10" s="6" t="s">
        <v>139</v>
      </c>
      <c r="BY10" s="6">
        <v>50</v>
      </c>
      <c r="BZ10" s="6"/>
      <c r="CA10" s="6">
        <v>9</v>
      </c>
      <c r="CB10" s="6">
        <v>0</v>
      </c>
      <c r="CC10" s="6">
        <v>10</v>
      </c>
      <c r="CD10" s="6">
        <v>10</v>
      </c>
      <c r="CE10" s="6">
        <v>0</v>
      </c>
      <c r="CF10" s="6" t="s">
        <v>155</v>
      </c>
      <c r="CG10" s="3" t="s">
        <v>135</v>
      </c>
    </row>
    <row r="11" spans="1:85" s="3" customFormat="1" ht="12.75">
      <c r="A11" s="44" t="s">
        <v>127</v>
      </c>
      <c r="B11" s="3" t="s">
        <v>129</v>
      </c>
      <c r="C11" s="3" t="s">
        <v>157</v>
      </c>
      <c r="D11" s="4">
        <v>40677</v>
      </c>
      <c r="E11" s="15">
        <v>0.34375</v>
      </c>
      <c r="F11" s="6" t="s">
        <v>154</v>
      </c>
      <c r="G11" s="3" t="s">
        <v>142</v>
      </c>
      <c r="H11" s="3" t="s">
        <v>138</v>
      </c>
      <c r="I11" s="6" t="s">
        <v>134</v>
      </c>
      <c r="K11" s="6" t="s">
        <v>134</v>
      </c>
      <c r="M11" s="6"/>
      <c r="N11" s="3" t="s">
        <v>135</v>
      </c>
      <c r="O11" s="3" t="s">
        <v>135</v>
      </c>
      <c r="P11" s="3" t="s">
        <v>135</v>
      </c>
      <c r="Q11" s="3" t="s">
        <v>135</v>
      </c>
      <c r="R11" s="3" t="s">
        <v>135</v>
      </c>
      <c r="V11" s="3" t="s">
        <v>135</v>
      </c>
      <c r="W11" s="3" t="s">
        <v>135</v>
      </c>
      <c r="X11" s="3" t="s">
        <v>135</v>
      </c>
      <c r="AC11" s="3" t="s">
        <v>135</v>
      </c>
      <c r="AD11" s="3" t="s">
        <v>135</v>
      </c>
      <c r="AI11" s="3" t="s">
        <v>135</v>
      </c>
      <c r="AO11" s="3" t="s">
        <v>135</v>
      </c>
      <c r="AP11" s="3" t="s">
        <v>135</v>
      </c>
      <c r="BI11" s="3" t="s">
        <v>135</v>
      </c>
      <c r="BT11" s="3" t="s">
        <v>158</v>
      </c>
      <c r="BW11" s="5"/>
      <c r="BX11" s="6" t="s">
        <v>139</v>
      </c>
      <c r="BY11" s="6">
        <v>48</v>
      </c>
      <c r="BZ11" s="6"/>
      <c r="CA11" s="6">
        <v>8</v>
      </c>
      <c r="CB11" s="6">
        <v>0</v>
      </c>
      <c r="CC11" s="6">
        <v>10</v>
      </c>
      <c r="CD11" s="6">
        <v>10</v>
      </c>
      <c r="CE11" s="6">
        <v>0.1</v>
      </c>
      <c r="CF11" s="6" t="s">
        <v>159</v>
      </c>
      <c r="CG11" s="3" t="s">
        <v>135</v>
      </c>
    </row>
    <row r="12" spans="1:84" s="3" customFormat="1" ht="12.75">
      <c r="A12" s="44" t="s">
        <v>77</v>
      </c>
      <c r="B12" s="3" t="s">
        <v>129</v>
      </c>
      <c r="C12" s="3" t="s">
        <v>157</v>
      </c>
      <c r="D12" s="4">
        <v>40677</v>
      </c>
      <c r="E12" s="15">
        <v>0.4166666666666667</v>
      </c>
      <c r="F12" s="6" t="s">
        <v>154</v>
      </c>
      <c r="G12" s="3" t="s">
        <v>142</v>
      </c>
      <c r="H12" s="3" t="s">
        <v>160</v>
      </c>
      <c r="I12" s="3" t="s">
        <v>134</v>
      </c>
      <c r="J12" s="6"/>
      <c r="K12" s="6" t="s">
        <v>134</v>
      </c>
      <c r="M12" s="6"/>
      <c r="N12" s="3" t="s">
        <v>135</v>
      </c>
      <c r="O12" s="3" t="s">
        <v>135</v>
      </c>
      <c r="P12" s="3" t="s">
        <v>135</v>
      </c>
      <c r="Q12" s="3" t="s">
        <v>135</v>
      </c>
      <c r="R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AD12" s="3" t="s">
        <v>135</v>
      </c>
      <c r="AG12" s="3" t="s">
        <v>135</v>
      </c>
      <c r="AO12" s="3" t="s">
        <v>135</v>
      </c>
      <c r="AP12" s="3" t="s">
        <v>135</v>
      </c>
      <c r="AR12" s="3" t="s">
        <v>135</v>
      </c>
      <c r="BI12" s="3" t="s">
        <v>135</v>
      </c>
      <c r="BU12" s="3" t="s">
        <v>135</v>
      </c>
      <c r="BW12" s="5"/>
      <c r="BX12" s="6">
        <v>27</v>
      </c>
      <c r="BY12" s="6">
        <v>50</v>
      </c>
      <c r="BZ12" s="6"/>
      <c r="CA12" s="6">
        <v>9</v>
      </c>
      <c r="CB12" s="6">
        <v>0</v>
      </c>
      <c r="CC12" s="6">
        <v>10</v>
      </c>
      <c r="CD12" s="6">
        <v>10</v>
      </c>
      <c r="CE12" s="6">
        <v>0.1</v>
      </c>
      <c r="CF12" s="6" t="s">
        <v>155</v>
      </c>
    </row>
    <row r="13" spans="1:85" s="3" customFormat="1" ht="12.75">
      <c r="A13" s="44" t="s">
        <v>78</v>
      </c>
      <c r="B13" s="3" t="s">
        <v>129</v>
      </c>
      <c r="C13" s="3" t="s">
        <v>148</v>
      </c>
      <c r="D13" s="4">
        <v>40677</v>
      </c>
      <c r="E13" s="15">
        <v>0.4375</v>
      </c>
      <c r="F13" s="6" t="s">
        <v>149</v>
      </c>
      <c r="G13" s="3" t="s">
        <v>142</v>
      </c>
      <c r="H13" s="3" t="s">
        <v>150</v>
      </c>
      <c r="I13" s="3" t="s">
        <v>134</v>
      </c>
      <c r="K13" s="6" t="s">
        <v>134</v>
      </c>
      <c r="M13" s="6"/>
      <c r="N13" s="3" t="s">
        <v>135</v>
      </c>
      <c r="O13" s="3" t="s">
        <v>135</v>
      </c>
      <c r="R13" s="3" t="s">
        <v>135</v>
      </c>
      <c r="U13" s="3" t="s">
        <v>135</v>
      </c>
      <c r="V13" s="3" t="s">
        <v>135</v>
      </c>
      <c r="X13" s="3" t="s">
        <v>135</v>
      </c>
      <c r="AB13" s="3" t="s">
        <v>161</v>
      </c>
      <c r="AD13" s="3" t="s">
        <v>135</v>
      </c>
      <c r="AG13" s="3" t="s">
        <v>135</v>
      </c>
      <c r="AP13" s="3" t="s">
        <v>135</v>
      </c>
      <c r="AR13" s="3" t="s">
        <v>135</v>
      </c>
      <c r="AS13" s="3" t="s">
        <v>135</v>
      </c>
      <c r="BI13" s="3" t="s">
        <v>135</v>
      </c>
      <c r="BU13" s="3" t="s">
        <v>135</v>
      </c>
      <c r="BW13" s="5"/>
      <c r="BX13" s="6">
        <v>45</v>
      </c>
      <c r="BY13" s="6">
        <v>47</v>
      </c>
      <c r="BZ13" s="6"/>
      <c r="CA13" s="6">
        <v>8</v>
      </c>
      <c r="CB13" s="6">
        <v>0.15</v>
      </c>
      <c r="CC13" s="6">
        <v>10</v>
      </c>
      <c r="CD13" s="6">
        <v>8</v>
      </c>
      <c r="CE13" s="6">
        <v>0.1</v>
      </c>
      <c r="CF13" s="6">
        <v>33</v>
      </c>
      <c r="CG13" s="3" t="s">
        <v>135</v>
      </c>
    </row>
    <row r="14" spans="1:88" s="3" customFormat="1" ht="12.75">
      <c r="A14" s="44" t="s">
        <v>79</v>
      </c>
      <c r="B14" s="3" t="s">
        <v>129</v>
      </c>
      <c r="C14" s="3" t="s">
        <v>162</v>
      </c>
      <c r="D14" s="4">
        <v>40677</v>
      </c>
      <c r="E14" s="15">
        <v>0.4583333333333333</v>
      </c>
      <c r="F14" s="6" t="s">
        <v>154</v>
      </c>
      <c r="G14" s="6" t="s">
        <v>142</v>
      </c>
      <c r="H14" s="3" t="s">
        <v>138</v>
      </c>
      <c r="I14" s="3" t="s">
        <v>134</v>
      </c>
      <c r="K14" s="6" t="s">
        <v>134</v>
      </c>
      <c r="M14" s="6"/>
      <c r="N14" s="3" t="s">
        <v>135</v>
      </c>
      <c r="U14" s="3" t="s">
        <v>135</v>
      </c>
      <c r="AC14" s="3" t="s">
        <v>135</v>
      </c>
      <c r="AD14" s="3" t="s">
        <v>135</v>
      </c>
      <c r="AG14" s="3" t="s">
        <v>135</v>
      </c>
      <c r="AV14" s="6"/>
      <c r="AX14" s="6"/>
      <c r="BA14" s="6"/>
      <c r="BH14" s="3" t="s">
        <v>152</v>
      </c>
      <c r="BK14" s="3" t="s">
        <v>135</v>
      </c>
      <c r="BT14" s="6"/>
      <c r="BW14" s="5"/>
      <c r="BX14" s="6" t="s">
        <v>139</v>
      </c>
      <c r="BY14" s="6">
        <v>50</v>
      </c>
      <c r="BZ14" s="6"/>
      <c r="CA14" s="6">
        <v>8</v>
      </c>
      <c r="CB14" s="6">
        <v>1</v>
      </c>
      <c r="CC14" s="6">
        <v>0</v>
      </c>
      <c r="CD14" s="6">
        <v>10</v>
      </c>
      <c r="CE14" s="6">
        <v>0</v>
      </c>
      <c r="CF14" s="6">
        <v>29</v>
      </c>
      <c r="CG14" s="3" t="s">
        <v>135</v>
      </c>
      <c r="CJ14" s="3" t="s">
        <v>163</v>
      </c>
    </row>
    <row r="15" spans="1:88" s="3" customFormat="1" ht="12.75">
      <c r="A15" s="44" t="s">
        <v>80</v>
      </c>
      <c r="B15" s="3" t="s">
        <v>129</v>
      </c>
      <c r="C15" s="3" t="s">
        <v>162</v>
      </c>
      <c r="D15" s="4">
        <v>40677</v>
      </c>
      <c r="E15" s="15">
        <v>0.4375</v>
      </c>
      <c r="F15" s="6" t="s">
        <v>146</v>
      </c>
      <c r="G15" s="3" t="s">
        <v>142</v>
      </c>
      <c r="H15" s="3" t="s">
        <v>138</v>
      </c>
      <c r="I15" s="3" t="s">
        <v>129</v>
      </c>
      <c r="J15" s="3" t="s">
        <v>164</v>
      </c>
      <c r="K15" s="6" t="s">
        <v>134</v>
      </c>
      <c r="M15" s="6"/>
      <c r="N15" s="3" t="s">
        <v>135</v>
      </c>
      <c r="O15" s="3" t="s">
        <v>135</v>
      </c>
      <c r="W15" s="3" t="s">
        <v>135</v>
      </c>
      <c r="X15" s="3" t="s">
        <v>135</v>
      </c>
      <c r="AC15" s="3" t="s">
        <v>135</v>
      </c>
      <c r="AD15" s="3" t="s">
        <v>135</v>
      </c>
      <c r="AG15" s="3" t="s">
        <v>135</v>
      </c>
      <c r="AR15" s="3" t="s">
        <v>135</v>
      </c>
      <c r="BA15" s="3" t="s">
        <v>135</v>
      </c>
      <c r="BK15" s="3" t="s">
        <v>135</v>
      </c>
      <c r="BW15" s="5"/>
      <c r="BX15" s="6">
        <v>50</v>
      </c>
      <c r="BY15" s="6">
        <v>56</v>
      </c>
      <c r="BZ15" s="6"/>
      <c r="CA15" s="6">
        <v>8</v>
      </c>
      <c r="CB15" s="6">
        <v>0.3</v>
      </c>
      <c r="CC15" s="6">
        <v>0</v>
      </c>
      <c r="CD15" s="6">
        <v>10</v>
      </c>
      <c r="CE15" s="6">
        <v>0</v>
      </c>
      <c r="CF15" s="6">
        <v>29</v>
      </c>
      <c r="CG15" s="3" t="s">
        <v>135</v>
      </c>
      <c r="CJ15" s="3" t="s">
        <v>167</v>
      </c>
    </row>
    <row r="16" spans="1:88" s="3" customFormat="1" ht="12.75">
      <c r="A16" s="44" t="s">
        <v>81</v>
      </c>
      <c r="B16" s="3" t="s">
        <v>129</v>
      </c>
      <c r="C16" s="3" t="s">
        <v>162</v>
      </c>
      <c r="D16" s="4">
        <v>40677</v>
      </c>
      <c r="E16" s="15">
        <v>0.3958333333333333</v>
      </c>
      <c r="F16" s="6" t="s">
        <v>146</v>
      </c>
      <c r="G16" s="3" t="s">
        <v>142</v>
      </c>
      <c r="H16" s="3" t="s">
        <v>138</v>
      </c>
      <c r="I16" s="3" t="s">
        <v>134</v>
      </c>
      <c r="K16" s="6" t="s">
        <v>134</v>
      </c>
      <c r="M16" s="6"/>
      <c r="N16" s="3" t="s">
        <v>135</v>
      </c>
      <c r="X16" s="3" t="s">
        <v>135</v>
      </c>
      <c r="AD16" s="3" t="s">
        <v>135</v>
      </c>
      <c r="AG16" s="3" t="s">
        <v>135</v>
      </c>
      <c r="AU16" s="3" t="s">
        <v>135</v>
      </c>
      <c r="AV16" s="3" t="s">
        <v>165</v>
      </c>
      <c r="BH16" s="3" t="s">
        <v>152</v>
      </c>
      <c r="BK16" s="3" t="s">
        <v>135</v>
      </c>
      <c r="BW16" s="5"/>
      <c r="BX16" s="6">
        <v>50</v>
      </c>
      <c r="BY16" s="6">
        <v>55</v>
      </c>
      <c r="BZ16" s="6"/>
      <c r="CA16" s="6">
        <v>9</v>
      </c>
      <c r="CB16" s="6">
        <v>1</v>
      </c>
      <c r="CC16" s="6">
        <v>0</v>
      </c>
      <c r="CD16" s="6">
        <v>10</v>
      </c>
      <c r="CE16" s="6">
        <v>0</v>
      </c>
      <c r="CF16" s="6">
        <v>29</v>
      </c>
      <c r="CG16" s="3" t="s">
        <v>135</v>
      </c>
      <c r="CJ16" s="3" t="s">
        <v>166</v>
      </c>
    </row>
    <row r="17" spans="1:88" s="3" customFormat="1" ht="12.75">
      <c r="A17" s="44" t="s">
        <v>82</v>
      </c>
      <c r="B17" s="3" t="s">
        <v>129</v>
      </c>
      <c r="C17" s="3" t="s">
        <v>168</v>
      </c>
      <c r="D17" s="4">
        <v>40677</v>
      </c>
      <c r="E17" s="15">
        <v>0.3854166666666667</v>
      </c>
      <c r="F17" s="6" t="s">
        <v>154</v>
      </c>
      <c r="G17" s="3" t="s">
        <v>142</v>
      </c>
      <c r="H17" s="3" t="s">
        <v>138</v>
      </c>
      <c r="I17" s="3" t="s">
        <v>134</v>
      </c>
      <c r="K17" s="6" t="s">
        <v>134</v>
      </c>
      <c r="M17" s="6"/>
      <c r="N17" s="3" t="s">
        <v>135</v>
      </c>
      <c r="O17" s="3" t="s">
        <v>135</v>
      </c>
      <c r="U17" s="3" t="s">
        <v>135</v>
      </c>
      <c r="V17" s="3" t="s">
        <v>135</v>
      </c>
      <c r="W17" s="3" t="s">
        <v>135</v>
      </c>
      <c r="X17" s="3" t="s">
        <v>135</v>
      </c>
      <c r="AG17" s="3" t="s">
        <v>135</v>
      </c>
      <c r="BH17" s="3" t="s">
        <v>152</v>
      </c>
      <c r="BI17" s="6"/>
      <c r="BK17" s="3" t="s">
        <v>135</v>
      </c>
      <c r="BW17" s="5"/>
      <c r="BX17" s="6" t="s">
        <v>139</v>
      </c>
      <c r="BY17" s="6">
        <v>46</v>
      </c>
      <c r="BZ17" s="6"/>
      <c r="CA17" s="6">
        <v>8</v>
      </c>
      <c r="CB17" s="6">
        <v>0</v>
      </c>
      <c r="CC17" s="6">
        <v>10</v>
      </c>
      <c r="CD17" s="6">
        <v>8</v>
      </c>
      <c r="CE17" s="6">
        <v>0.1</v>
      </c>
      <c r="CF17" s="6" t="s">
        <v>147</v>
      </c>
      <c r="CH17" s="3" t="s">
        <v>135</v>
      </c>
      <c r="CJ17" s="3" t="s">
        <v>169</v>
      </c>
    </row>
    <row r="18" spans="1:85" s="3" customFormat="1" ht="12.75">
      <c r="A18" s="44" t="s">
        <v>115</v>
      </c>
      <c r="B18" s="3" t="s">
        <v>129</v>
      </c>
      <c r="C18" s="3" t="s">
        <v>168</v>
      </c>
      <c r="D18" s="4">
        <v>40677</v>
      </c>
      <c r="E18" s="15">
        <v>0.4270833333333333</v>
      </c>
      <c r="F18" s="6" t="s">
        <v>154</v>
      </c>
      <c r="G18" s="3" t="s">
        <v>142</v>
      </c>
      <c r="H18" s="3" t="s">
        <v>138</v>
      </c>
      <c r="I18" s="3" t="s">
        <v>134</v>
      </c>
      <c r="K18" s="6" t="s">
        <v>134</v>
      </c>
      <c r="M18" s="6"/>
      <c r="N18" s="3" t="s">
        <v>135</v>
      </c>
      <c r="P18" s="3" t="s">
        <v>135</v>
      </c>
      <c r="Q18" s="3" t="s">
        <v>135</v>
      </c>
      <c r="U18" s="3" t="s">
        <v>135</v>
      </c>
      <c r="W18" s="3" t="s">
        <v>135</v>
      </c>
      <c r="AB18" s="6"/>
      <c r="AG18" s="3" t="s">
        <v>135</v>
      </c>
      <c r="AN18" s="3" t="s">
        <v>135</v>
      </c>
      <c r="BC18" s="3" t="s">
        <v>135</v>
      </c>
      <c r="BK18" s="3" t="s">
        <v>135</v>
      </c>
      <c r="BW18" s="5"/>
      <c r="BX18" s="6" t="s">
        <v>139</v>
      </c>
      <c r="BY18" s="6">
        <v>46</v>
      </c>
      <c r="BZ18" s="6"/>
      <c r="CA18" s="6">
        <v>8</v>
      </c>
      <c r="CB18" s="6">
        <v>0</v>
      </c>
      <c r="CC18" s="6">
        <v>10</v>
      </c>
      <c r="CD18" s="6">
        <v>8</v>
      </c>
      <c r="CE18" s="6">
        <v>0</v>
      </c>
      <c r="CF18" s="6" t="s">
        <v>147</v>
      </c>
      <c r="CG18" s="3" t="s">
        <v>135</v>
      </c>
    </row>
    <row r="19" spans="1:85" s="56" customFormat="1" ht="12.75">
      <c r="A19" s="55" t="s">
        <v>83</v>
      </c>
      <c r="B19" s="56" t="s">
        <v>129</v>
      </c>
      <c r="C19" s="56" t="s">
        <v>170</v>
      </c>
      <c r="D19" s="57">
        <v>40677</v>
      </c>
      <c r="E19" s="58">
        <v>0.4583333333333333</v>
      </c>
      <c r="F19" s="56" t="s">
        <v>171</v>
      </c>
      <c r="G19" s="56" t="s">
        <v>142</v>
      </c>
      <c r="H19" s="56" t="s">
        <v>172</v>
      </c>
      <c r="I19" s="56" t="s">
        <v>134</v>
      </c>
      <c r="K19" s="56" t="s">
        <v>129</v>
      </c>
      <c r="L19" s="56">
        <v>1</v>
      </c>
      <c r="M19" s="56" t="s">
        <v>129</v>
      </c>
      <c r="N19" s="56" t="s">
        <v>135</v>
      </c>
      <c r="R19" s="56" t="s">
        <v>135</v>
      </c>
      <c r="U19" s="56" t="s">
        <v>135</v>
      </c>
      <c r="Y19" s="56" t="s">
        <v>135</v>
      </c>
      <c r="AG19" s="56" t="s">
        <v>135</v>
      </c>
      <c r="AI19" s="56" t="s">
        <v>135</v>
      </c>
      <c r="AN19" s="56" t="s">
        <v>135</v>
      </c>
      <c r="BI19" s="56" t="s">
        <v>135</v>
      </c>
      <c r="BK19" s="56" t="s">
        <v>135</v>
      </c>
      <c r="BX19" s="56" t="s">
        <v>139</v>
      </c>
      <c r="BY19" s="56">
        <v>53</v>
      </c>
      <c r="CA19" s="56">
        <v>8</v>
      </c>
      <c r="CB19" s="56">
        <v>0.3</v>
      </c>
      <c r="CC19" s="56">
        <v>10</v>
      </c>
      <c r="CD19" s="56">
        <v>8</v>
      </c>
      <c r="CE19" s="56">
        <v>0.1</v>
      </c>
      <c r="CF19" s="56">
        <v>77</v>
      </c>
      <c r="CG19" s="56" t="s">
        <v>135</v>
      </c>
    </row>
    <row r="20" spans="1:88" s="6" customFormat="1" ht="12.75">
      <c r="A20" s="44" t="s">
        <v>116</v>
      </c>
      <c r="B20" s="3" t="s">
        <v>129</v>
      </c>
      <c r="C20" s="6" t="s">
        <v>173</v>
      </c>
      <c r="D20" s="4">
        <v>40677</v>
      </c>
      <c r="E20" s="16">
        <v>0.375</v>
      </c>
      <c r="F20" s="6" t="s">
        <v>174</v>
      </c>
      <c r="G20" s="6" t="s">
        <v>142</v>
      </c>
      <c r="H20" s="6" t="s">
        <v>175</v>
      </c>
      <c r="I20" s="6" t="s">
        <v>134</v>
      </c>
      <c r="J20" s="6" t="s">
        <v>176</v>
      </c>
      <c r="K20" s="6" t="s">
        <v>134</v>
      </c>
      <c r="N20" s="6" t="s">
        <v>135</v>
      </c>
      <c r="O20" s="6" t="s">
        <v>135</v>
      </c>
      <c r="U20" s="6" t="s">
        <v>135</v>
      </c>
      <c r="V20" s="6" t="s">
        <v>135</v>
      </c>
      <c r="AD20" s="6" t="s">
        <v>135</v>
      </c>
      <c r="AE20" s="6" t="s">
        <v>135</v>
      </c>
      <c r="AU20" s="6" t="s">
        <v>135</v>
      </c>
      <c r="AV20" s="6" t="s">
        <v>177</v>
      </c>
      <c r="BI20" s="3" t="s">
        <v>135</v>
      </c>
      <c r="BJ20" s="6" t="s">
        <v>135</v>
      </c>
      <c r="BK20" s="6" t="s">
        <v>135</v>
      </c>
      <c r="BW20" s="5"/>
      <c r="BX20" s="6" t="s">
        <v>139</v>
      </c>
      <c r="BY20" s="6">
        <v>38</v>
      </c>
      <c r="CA20" s="6">
        <v>8</v>
      </c>
      <c r="CB20" s="6">
        <v>0</v>
      </c>
      <c r="CC20" s="6">
        <v>2</v>
      </c>
      <c r="CD20" s="6">
        <v>8</v>
      </c>
      <c r="CE20" s="6">
        <v>0.1</v>
      </c>
      <c r="CF20" s="6" t="s">
        <v>155</v>
      </c>
      <c r="CG20" s="6" t="s">
        <v>135</v>
      </c>
      <c r="CJ20" s="6" t="s">
        <v>178</v>
      </c>
    </row>
    <row r="21" spans="1:85" s="56" customFormat="1" ht="12.75">
      <c r="A21" s="55" t="s">
        <v>84</v>
      </c>
      <c r="B21" s="56" t="s">
        <v>129</v>
      </c>
      <c r="C21" s="56" t="s">
        <v>170</v>
      </c>
      <c r="D21" s="57">
        <v>40677</v>
      </c>
      <c r="E21" s="58">
        <v>0.375</v>
      </c>
      <c r="F21" s="56" t="s">
        <v>179</v>
      </c>
      <c r="G21" s="56" t="s">
        <v>142</v>
      </c>
      <c r="H21" s="56" t="s">
        <v>138</v>
      </c>
      <c r="I21" s="56" t="s">
        <v>134</v>
      </c>
      <c r="K21" s="56" t="s">
        <v>134</v>
      </c>
      <c r="P21" s="56" t="s">
        <v>135</v>
      </c>
      <c r="U21" s="56" t="s">
        <v>135</v>
      </c>
      <c r="AB21" s="56" t="s">
        <v>180</v>
      </c>
      <c r="AG21" s="56" t="s">
        <v>135</v>
      </c>
      <c r="AN21" s="56" t="s">
        <v>135</v>
      </c>
      <c r="AS21" s="56" t="s">
        <v>135</v>
      </c>
      <c r="BI21" s="56" t="s">
        <v>135</v>
      </c>
      <c r="BK21" s="56" t="s">
        <v>135</v>
      </c>
      <c r="BQ21" s="56" t="s">
        <v>135</v>
      </c>
      <c r="BX21" s="56" t="s">
        <v>139</v>
      </c>
      <c r="BY21" s="56">
        <v>52</v>
      </c>
      <c r="CA21" s="56">
        <v>8</v>
      </c>
      <c r="CB21" s="56">
        <v>0.3</v>
      </c>
      <c r="CC21" s="56">
        <v>20</v>
      </c>
      <c r="CD21" s="56">
        <v>8</v>
      </c>
      <c r="CE21" s="56">
        <v>0.1</v>
      </c>
      <c r="CF21" s="56" t="s">
        <v>181</v>
      </c>
      <c r="CG21" s="56" t="s">
        <v>135</v>
      </c>
    </row>
    <row r="22" spans="1:85" s="6" customFormat="1" ht="12.75">
      <c r="A22" s="44" t="s">
        <v>85</v>
      </c>
      <c r="B22" s="3" t="s">
        <v>129</v>
      </c>
      <c r="C22" s="6" t="s">
        <v>170</v>
      </c>
      <c r="D22" s="4">
        <v>40677</v>
      </c>
      <c r="E22" s="16">
        <v>0.4270833333333333</v>
      </c>
      <c r="F22" s="6" t="s">
        <v>154</v>
      </c>
      <c r="G22" s="6" t="s">
        <v>142</v>
      </c>
      <c r="H22" s="6" t="s">
        <v>138</v>
      </c>
      <c r="I22" s="6" t="s">
        <v>134</v>
      </c>
      <c r="K22" s="6" t="s">
        <v>134</v>
      </c>
      <c r="P22" s="6" t="s">
        <v>135</v>
      </c>
      <c r="Q22" s="6" t="s">
        <v>135</v>
      </c>
      <c r="W22" s="6" t="s">
        <v>135</v>
      </c>
      <c r="X22" s="6" t="s">
        <v>135</v>
      </c>
      <c r="AE22" s="6" t="s">
        <v>135</v>
      </c>
      <c r="AG22" s="6" t="s">
        <v>135</v>
      </c>
      <c r="AJ22" s="6" t="s">
        <v>135</v>
      </c>
      <c r="AK22" s="6" t="s">
        <v>135</v>
      </c>
      <c r="AN22" s="6" t="s">
        <v>135</v>
      </c>
      <c r="BI22" s="6" t="s">
        <v>135</v>
      </c>
      <c r="BK22" s="6" t="s">
        <v>135</v>
      </c>
      <c r="BW22" s="5"/>
      <c r="BX22" s="6" t="s">
        <v>182</v>
      </c>
      <c r="BY22" s="6">
        <v>51</v>
      </c>
      <c r="CA22" s="6">
        <v>8</v>
      </c>
      <c r="CB22" s="6">
        <v>0.3</v>
      </c>
      <c r="CC22" s="6">
        <v>10</v>
      </c>
      <c r="CD22" s="6">
        <v>8</v>
      </c>
      <c r="CE22" s="6">
        <v>0</v>
      </c>
      <c r="CF22" s="6" t="s">
        <v>181</v>
      </c>
      <c r="CG22" s="6" t="s">
        <v>135</v>
      </c>
    </row>
    <row r="23" spans="1:85" s="3" customFormat="1" ht="12.75">
      <c r="A23" s="44" t="s">
        <v>86</v>
      </c>
      <c r="B23" s="3" t="s">
        <v>129</v>
      </c>
      <c r="C23" s="6" t="s">
        <v>183</v>
      </c>
      <c r="D23" s="4">
        <v>40677</v>
      </c>
      <c r="E23" s="15">
        <v>0.4583333333333333</v>
      </c>
      <c r="F23" s="6" t="s">
        <v>154</v>
      </c>
      <c r="G23" s="3" t="s">
        <v>142</v>
      </c>
      <c r="H23" s="3" t="s">
        <v>184</v>
      </c>
      <c r="I23" s="3" t="s">
        <v>134</v>
      </c>
      <c r="K23" s="6" t="s">
        <v>134</v>
      </c>
      <c r="M23" s="6"/>
      <c r="O23" s="3" t="s">
        <v>135</v>
      </c>
      <c r="V23" s="3" t="s">
        <v>135</v>
      </c>
      <c r="AE23" s="3" t="s">
        <v>135</v>
      </c>
      <c r="AJ23" s="3" t="s">
        <v>135</v>
      </c>
      <c r="AK23" s="3" t="s">
        <v>135</v>
      </c>
      <c r="AN23" s="3" t="s">
        <v>135</v>
      </c>
      <c r="BG23" s="3" t="s">
        <v>135</v>
      </c>
      <c r="BJ23" s="3" t="s">
        <v>135</v>
      </c>
      <c r="BW23" s="5"/>
      <c r="BX23" s="6">
        <v>46</v>
      </c>
      <c r="BY23" s="6">
        <v>40</v>
      </c>
      <c r="BZ23" s="6"/>
      <c r="CA23" s="6">
        <v>7</v>
      </c>
      <c r="CB23" s="6">
        <v>0</v>
      </c>
      <c r="CC23" s="6">
        <v>5</v>
      </c>
      <c r="CD23" s="6">
        <v>10</v>
      </c>
      <c r="CE23" s="6">
        <v>0.1</v>
      </c>
      <c r="CF23" s="6">
        <v>28</v>
      </c>
      <c r="CG23" s="3" t="s">
        <v>135</v>
      </c>
    </row>
    <row r="24" spans="1:88" s="3" customFormat="1" ht="12.75">
      <c r="A24" s="44" t="s">
        <v>87</v>
      </c>
      <c r="B24" s="3" t="s">
        <v>129</v>
      </c>
      <c r="C24" s="3" t="s">
        <v>185</v>
      </c>
      <c r="D24" s="4">
        <v>40677</v>
      </c>
      <c r="E24" s="15">
        <v>0.4166666666666667</v>
      </c>
      <c r="F24" s="6" t="s">
        <v>154</v>
      </c>
      <c r="G24" s="6"/>
      <c r="H24" s="3" t="s">
        <v>138</v>
      </c>
      <c r="I24" s="3" t="s">
        <v>134</v>
      </c>
      <c r="K24" s="6" t="s">
        <v>134</v>
      </c>
      <c r="M24" s="6"/>
      <c r="N24" s="3" t="s">
        <v>135</v>
      </c>
      <c r="P24" s="3" t="s">
        <v>135</v>
      </c>
      <c r="S24" s="3" t="s">
        <v>135</v>
      </c>
      <c r="W24" s="3" t="s">
        <v>135</v>
      </c>
      <c r="AB24" s="3" t="s">
        <v>186</v>
      </c>
      <c r="AE24" s="3" t="s">
        <v>135</v>
      </c>
      <c r="AI24" s="3" t="s">
        <v>135</v>
      </c>
      <c r="AU24" s="3" t="s">
        <v>135</v>
      </c>
      <c r="AV24" s="3" t="s">
        <v>187</v>
      </c>
      <c r="BI24" s="6" t="s">
        <v>135</v>
      </c>
      <c r="BK24" s="3" t="s">
        <v>135</v>
      </c>
      <c r="BT24" s="3" t="s">
        <v>188</v>
      </c>
      <c r="BW24" s="5"/>
      <c r="BX24" s="6" t="s">
        <v>139</v>
      </c>
      <c r="BY24" s="6">
        <v>51</v>
      </c>
      <c r="BZ24" s="6"/>
      <c r="CA24" s="6">
        <v>9</v>
      </c>
      <c r="CB24" s="6">
        <v>0.15</v>
      </c>
      <c r="CC24" s="6">
        <v>0</v>
      </c>
      <c r="CD24" s="6">
        <v>8</v>
      </c>
      <c r="CE24" s="6">
        <v>0</v>
      </c>
      <c r="CF24" s="6">
        <v>102</v>
      </c>
      <c r="CG24" s="3" t="s">
        <v>135</v>
      </c>
      <c r="CJ24" s="6"/>
    </row>
    <row r="25" spans="1:88" s="3" customFormat="1" ht="12.75">
      <c r="A25" s="44" t="s">
        <v>196</v>
      </c>
      <c r="B25" s="3" t="s">
        <v>129</v>
      </c>
      <c r="C25" s="3" t="s">
        <v>198</v>
      </c>
      <c r="D25" s="4">
        <v>40677</v>
      </c>
      <c r="E25" s="15">
        <v>0.4166666666666667</v>
      </c>
      <c r="F25" s="6" t="s">
        <v>154</v>
      </c>
      <c r="H25" s="3" t="s">
        <v>189</v>
      </c>
      <c r="I25" s="3" t="s">
        <v>134</v>
      </c>
      <c r="K25" s="6" t="s">
        <v>134</v>
      </c>
      <c r="M25" s="6"/>
      <c r="Q25" s="3" t="s">
        <v>135</v>
      </c>
      <c r="V25" s="3" t="s">
        <v>135</v>
      </c>
      <c r="AB25" s="3" t="s">
        <v>190</v>
      </c>
      <c r="AK25" s="3" t="s">
        <v>135</v>
      </c>
      <c r="AR25" s="3" t="s">
        <v>135</v>
      </c>
      <c r="BI25" s="3" t="s">
        <v>135</v>
      </c>
      <c r="BK25" s="3" t="s">
        <v>135</v>
      </c>
      <c r="BT25" s="6"/>
      <c r="BW25" s="5"/>
      <c r="BX25" s="6" t="s">
        <v>139</v>
      </c>
      <c r="BY25" s="6">
        <v>44</v>
      </c>
      <c r="BZ25" s="6"/>
      <c r="CA25" s="6">
        <v>8</v>
      </c>
      <c r="CB25" s="6">
        <v>0</v>
      </c>
      <c r="CC25" s="6">
        <v>2</v>
      </c>
      <c r="CD25" s="6">
        <v>10</v>
      </c>
      <c r="CE25" s="6">
        <v>0.2</v>
      </c>
      <c r="CF25" s="6">
        <v>64</v>
      </c>
      <c r="CG25" s="3" t="s">
        <v>135</v>
      </c>
      <c r="CJ25" s="6" t="s">
        <v>191</v>
      </c>
    </row>
    <row r="26" spans="1:88" s="3" customFormat="1" ht="12.75">
      <c r="A26" s="44" t="s">
        <v>88</v>
      </c>
      <c r="B26" s="3" t="s">
        <v>129</v>
      </c>
      <c r="C26" s="3" t="s">
        <v>192</v>
      </c>
      <c r="D26" s="4">
        <v>40677</v>
      </c>
      <c r="E26" s="15">
        <v>0.3854166666666667</v>
      </c>
      <c r="F26" s="6" t="s">
        <v>154</v>
      </c>
      <c r="H26" s="3" t="s">
        <v>138</v>
      </c>
      <c r="I26" s="3" t="s">
        <v>134</v>
      </c>
      <c r="K26" s="6" t="s">
        <v>129</v>
      </c>
      <c r="L26" s="3">
        <v>1</v>
      </c>
      <c r="M26" s="6" t="s">
        <v>193</v>
      </c>
      <c r="N26" s="3" t="s">
        <v>135</v>
      </c>
      <c r="U26" s="3" t="s">
        <v>135</v>
      </c>
      <c r="V26" s="3" t="s">
        <v>135</v>
      </c>
      <c r="AE26" s="3" t="s">
        <v>135</v>
      </c>
      <c r="AJ26" s="3" t="s">
        <v>135</v>
      </c>
      <c r="AK26" s="3" t="s">
        <v>135</v>
      </c>
      <c r="AV26" s="3" t="s">
        <v>194</v>
      </c>
      <c r="BI26" s="3" t="s">
        <v>135</v>
      </c>
      <c r="BT26" s="6"/>
      <c r="BU26" s="3" t="s">
        <v>135</v>
      </c>
      <c r="BW26" s="5"/>
      <c r="BX26" s="3">
        <v>44</v>
      </c>
      <c r="BY26" s="3">
        <v>38</v>
      </c>
      <c r="BZ26" s="3">
        <v>45</v>
      </c>
      <c r="CA26" s="3">
        <v>9</v>
      </c>
      <c r="CB26" s="3">
        <v>0</v>
      </c>
      <c r="CC26" s="3">
        <v>5</v>
      </c>
      <c r="CD26" s="3">
        <v>10</v>
      </c>
      <c r="CE26" s="3">
        <v>0.1</v>
      </c>
      <c r="CF26" s="3" t="s">
        <v>155</v>
      </c>
      <c r="CH26" s="3" t="s">
        <v>135</v>
      </c>
      <c r="CJ26" s="6" t="s">
        <v>195</v>
      </c>
    </row>
    <row r="27" spans="1:88" s="3" customFormat="1" ht="12.75">
      <c r="A27" s="44" t="s">
        <v>89</v>
      </c>
      <c r="B27" s="3" t="s">
        <v>129</v>
      </c>
      <c r="C27" s="3" t="s">
        <v>185</v>
      </c>
      <c r="D27" s="4">
        <v>40677</v>
      </c>
      <c r="E27" s="15">
        <v>0.4375</v>
      </c>
      <c r="F27" s="6" t="s">
        <v>154</v>
      </c>
      <c r="I27" s="3" t="s">
        <v>134</v>
      </c>
      <c r="K27" s="6" t="s">
        <v>134</v>
      </c>
      <c r="M27" s="6"/>
      <c r="S27" s="3" t="s">
        <v>135</v>
      </c>
      <c r="Z27" s="3" t="s">
        <v>135</v>
      </c>
      <c r="AB27" s="3" t="s">
        <v>197</v>
      </c>
      <c r="AE27" s="3" t="s">
        <v>135</v>
      </c>
      <c r="AI27" s="3" t="s">
        <v>135</v>
      </c>
      <c r="AJ27" s="3" t="s">
        <v>135</v>
      </c>
      <c r="AK27" s="3" t="s">
        <v>135</v>
      </c>
      <c r="BC27" s="3" t="s">
        <v>135</v>
      </c>
      <c r="BF27" s="3" t="s">
        <v>135</v>
      </c>
      <c r="BG27" s="3" t="s">
        <v>135</v>
      </c>
      <c r="BK27" s="3" t="s">
        <v>135</v>
      </c>
      <c r="BS27" s="3" t="s">
        <v>135</v>
      </c>
      <c r="BT27" s="6"/>
      <c r="BW27" s="5"/>
      <c r="BX27" s="3" t="s">
        <v>139</v>
      </c>
      <c r="BY27" s="3">
        <v>48</v>
      </c>
      <c r="CA27" s="3">
        <v>8</v>
      </c>
      <c r="CB27" s="3">
        <v>0.3</v>
      </c>
      <c r="CC27" s="3">
        <v>0</v>
      </c>
      <c r="CD27" s="3">
        <v>8</v>
      </c>
      <c r="CE27" s="3">
        <v>0.2</v>
      </c>
      <c r="CF27" s="3">
        <v>57</v>
      </c>
      <c r="CG27" s="3" t="s">
        <v>135</v>
      </c>
      <c r="CJ27" s="6"/>
    </row>
    <row r="28" spans="1:88" s="3" customFormat="1" ht="12.75">
      <c r="A28" s="44" t="s">
        <v>90</v>
      </c>
      <c r="B28" s="3" t="s">
        <v>129</v>
      </c>
      <c r="C28" s="3" t="s">
        <v>198</v>
      </c>
      <c r="D28" s="4">
        <v>40677</v>
      </c>
      <c r="E28" s="15">
        <v>0.4375</v>
      </c>
      <c r="F28" s="6" t="s">
        <v>154</v>
      </c>
      <c r="G28" s="3" t="s">
        <v>142</v>
      </c>
      <c r="H28" s="3" t="s">
        <v>138</v>
      </c>
      <c r="I28" s="3" t="s">
        <v>134</v>
      </c>
      <c r="K28" s="6"/>
      <c r="M28" s="6"/>
      <c r="P28" s="3" t="s">
        <v>135</v>
      </c>
      <c r="U28" s="3" t="s">
        <v>135</v>
      </c>
      <c r="W28" s="6"/>
      <c r="X28" s="6"/>
      <c r="AJ28" s="3" t="s">
        <v>135</v>
      </c>
      <c r="AK28" s="3" t="s">
        <v>135</v>
      </c>
      <c r="AN28" s="3" t="s">
        <v>135</v>
      </c>
      <c r="AU28" s="3" t="s">
        <v>135</v>
      </c>
      <c r="AV28" s="3" t="s">
        <v>199</v>
      </c>
      <c r="BI28" s="3" t="s">
        <v>135</v>
      </c>
      <c r="BK28" s="3" t="s">
        <v>135</v>
      </c>
      <c r="BS28" s="3" t="s">
        <v>135</v>
      </c>
      <c r="BT28" s="6"/>
      <c r="BU28" s="6"/>
      <c r="BW28" s="5"/>
      <c r="BX28" s="6"/>
      <c r="BY28" s="6">
        <v>44</v>
      </c>
      <c r="BZ28" s="6"/>
      <c r="CA28" s="6">
        <v>8</v>
      </c>
      <c r="CB28" s="6">
        <v>0</v>
      </c>
      <c r="CC28" s="6">
        <v>2</v>
      </c>
      <c r="CD28" s="6">
        <v>12</v>
      </c>
      <c r="CE28" s="6">
        <v>0.2</v>
      </c>
      <c r="CF28" s="6">
        <v>64</v>
      </c>
      <c r="CG28" s="3" t="s">
        <v>135</v>
      </c>
      <c r="CJ28" s="6" t="s">
        <v>201</v>
      </c>
    </row>
    <row r="29" spans="1:88" s="3" customFormat="1" ht="12.75">
      <c r="A29" s="44" t="s">
        <v>91</v>
      </c>
      <c r="B29" s="3" t="s">
        <v>129</v>
      </c>
      <c r="C29" s="3" t="s">
        <v>192</v>
      </c>
      <c r="D29" s="4">
        <v>40677</v>
      </c>
      <c r="E29" s="15">
        <v>0.40625</v>
      </c>
      <c r="F29" s="6" t="s">
        <v>154</v>
      </c>
      <c r="G29" s="3" t="s">
        <v>142</v>
      </c>
      <c r="H29" s="3" t="s">
        <v>138</v>
      </c>
      <c r="I29" s="3" t="s">
        <v>134</v>
      </c>
      <c r="K29" s="6" t="s">
        <v>129</v>
      </c>
      <c r="L29" s="3">
        <v>4</v>
      </c>
      <c r="M29" s="6" t="s">
        <v>134</v>
      </c>
      <c r="N29" s="3" t="s">
        <v>135</v>
      </c>
      <c r="O29" s="3" t="s">
        <v>135</v>
      </c>
      <c r="R29" s="3" t="s">
        <v>135</v>
      </c>
      <c r="U29" s="3" t="s">
        <v>135</v>
      </c>
      <c r="V29" s="3" t="s">
        <v>135</v>
      </c>
      <c r="W29" s="6"/>
      <c r="X29" s="6"/>
      <c r="Y29" s="3" t="s">
        <v>135</v>
      </c>
      <c r="AB29" s="3" t="s">
        <v>200</v>
      </c>
      <c r="AE29" s="3" t="s">
        <v>135</v>
      </c>
      <c r="AF29" s="3" t="s">
        <v>135</v>
      </c>
      <c r="AG29" s="3" t="s">
        <v>135</v>
      </c>
      <c r="BI29" s="3" t="s">
        <v>135</v>
      </c>
      <c r="BT29" s="6"/>
      <c r="BU29" s="6" t="s">
        <v>135</v>
      </c>
      <c r="BW29" s="5"/>
      <c r="BX29" s="6">
        <v>48</v>
      </c>
      <c r="BY29" s="6"/>
      <c r="BZ29" s="6"/>
      <c r="CA29" s="6">
        <v>9</v>
      </c>
      <c r="CB29" s="6">
        <v>0</v>
      </c>
      <c r="CC29" s="6">
        <v>5</v>
      </c>
      <c r="CD29" s="6">
        <v>10</v>
      </c>
      <c r="CE29" s="6">
        <v>0.1</v>
      </c>
      <c r="CF29" s="6" t="s">
        <v>155</v>
      </c>
      <c r="CH29" s="3" t="s">
        <v>135</v>
      </c>
      <c r="CJ29" s="6" t="s">
        <v>201</v>
      </c>
    </row>
    <row r="30" spans="1:88" s="3" customFormat="1" ht="12.75">
      <c r="A30" s="44" t="s">
        <v>92</v>
      </c>
      <c r="B30" s="3" t="s">
        <v>129</v>
      </c>
      <c r="C30" s="3" t="s">
        <v>202</v>
      </c>
      <c r="D30" s="4">
        <v>40677</v>
      </c>
      <c r="E30" s="15">
        <v>0.4583333333333333</v>
      </c>
      <c r="F30" s="6" t="s">
        <v>174</v>
      </c>
      <c r="G30" s="3" t="s">
        <v>142</v>
      </c>
      <c r="H30" s="3" t="s">
        <v>138</v>
      </c>
      <c r="I30" s="3" t="s">
        <v>134</v>
      </c>
      <c r="K30" s="6" t="s">
        <v>129</v>
      </c>
      <c r="L30" s="3">
        <v>1</v>
      </c>
      <c r="M30" s="6" t="s">
        <v>134</v>
      </c>
      <c r="N30" s="3" t="s">
        <v>135</v>
      </c>
      <c r="Q30" s="3" t="s">
        <v>135</v>
      </c>
      <c r="R30" s="3" t="s">
        <v>135</v>
      </c>
      <c r="T30" s="6"/>
      <c r="V30" s="3" t="s">
        <v>135</v>
      </c>
      <c r="W30" s="3" t="s">
        <v>135</v>
      </c>
      <c r="X30" s="3" t="s">
        <v>135</v>
      </c>
      <c r="Y30" s="3" t="s">
        <v>135</v>
      </c>
      <c r="AC30" s="3" t="s">
        <v>135</v>
      </c>
      <c r="AG30" s="3" t="s">
        <v>135</v>
      </c>
      <c r="AO30" s="3" t="s">
        <v>135</v>
      </c>
      <c r="AR30" s="3" t="s">
        <v>135</v>
      </c>
      <c r="AV30" s="3" t="s">
        <v>203</v>
      </c>
      <c r="BH30" s="12"/>
      <c r="BJ30" s="3" t="s">
        <v>135</v>
      </c>
      <c r="BU30" s="6"/>
      <c r="BW30" s="5"/>
      <c r="BX30" s="6" t="s">
        <v>139</v>
      </c>
      <c r="BY30" s="6">
        <v>52</v>
      </c>
      <c r="BZ30" s="6"/>
      <c r="CA30" s="6">
        <v>9</v>
      </c>
      <c r="CB30" s="6">
        <v>0</v>
      </c>
      <c r="CC30" s="6">
        <v>10</v>
      </c>
      <c r="CD30" s="6">
        <v>10</v>
      </c>
      <c r="CE30" s="6">
        <v>0.1</v>
      </c>
      <c r="CF30" s="6" t="s">
        <v>155</v>
      </c>
      <c r="CG30" s="3" t="s">
        <v>135</v>
      </c>
      <c r="CJ30" s="3" t="s">
        <v>204</v>
      </c>
    </row>
    <row r="31" spans="1:85" s="3" customFormat="1" ht="12.75">
      <c r="A31" s="44" t="s">
        <v>93</v>
      </c>
      <c r="B31" s="3" t="s">
        <v>129</v>
      </c>
      <c r="C31" s="3" t="s">
        <v>183</v>
      </c>
      <c r="D31" s="4">
        <v>40677</v>
      </c>
      <c r="E31" s="15">
        <v>0.4270833333333333</v>
      </c>
      <c r="F31" s="6" t="s">
        <v>154</v>
      </c>
      <c r="G31" s="3" t="s">
        <v>142</v>
      </c>
      <c r="H31" s="3" t="s">
        <v>138</v>
      </c>
      <c r="I31" s="3" t="s">
        <v>129</v>
      </c>
      <c r="J31" s="3" t="s">
        <v>205</v>
      </c>
      <c r="K31" s="6" t="s">
        <v>134</v>
      </c>
      <c r="M31" s="6"/>
      <c r="T31" s="3" t="s">
        <v>206</v>
      </c>
      <c r="AA31" s="3" t="s">
        <v>206</v>
      </c>
      <c r="AE31" s="3" t="s">
        <v>135</v>
      </c>
      <c r="AV31" s="3" t="s">
        <v>207</v>
      </c>
      <c r="BH31" s="13"/>
      <c r="BI31" s="3" t="s">
        <v>135</v>
      </c>
      <c r="BJ31" s="3" t="s">
        <v>135</v>
      </c>
      <c r="BS31" s="3" t="s">
        <v>135</v>
      </c>
      <c r="BT31" s="6"/>
      <c r="BU31" s="6"/>
      <c r="BW31" s="5"/>
      <c r="BX31" s="6" t="s">
        <v>139</v>
      </c>
      <c r="BY31" s="6">
        <v>38</v>
      </c>
      <c r="BZ31" s="6"/>
      <c r="CA31" s="6">
        <v>7</v>
      </c>
      <c r="CB31" s="6">
        <v>0</v>
      </c>
      <c r="CC31" s="6">
        <v>2</v>
      </c>
      <c r="CD31" s="6">
        <v>10</v>
      </c>
      <c r="CE31" s="6">
        <v>0</v>
      </c>
      <c r="CF31" s="6">
        <v>34</v>
      </c>
      <c r="CG31" s="3" t="s">
        <v>135</v>
      </c>
    </row>
    <row r="32" spans="1:88" s="3" customFormat="1" ht="12.75">
      <c r="A32" s="44" t="s">
        <v>94</v>
      </c>
      <c r="B32" s="3" t="s">
        <v>129</v>
      </c>
      <c r="C32" s="3" t="s">
        <v>202</v>
      </c>
      <c r="D32" s="4">
        <v>40677</v>
      </c>
      <c r="E32" s="15">
        <v>0.4895833333333333</v>
      </c>
      <c r="F32" s="6" t="s">
        <v>174</v>
      </c>
      <c r="G32" s="3" t="s">
        <v>142</v>
      </c>
      <c r="H32" s="3" t="s">
        <v>138</v>
      </c>
      <c r="I32" s="3" t="s">
        <v>134</v>
      </c>
      <c r="K32" s="6" t="s">
        <v>134</v>
      </c>
      <c r="M32" s="6"/>
      <c r="P32" s="3" t="s">
        <v>135</v>
      </c>
      <c r="Q32" s="3" t="s">
        <v>135</v>
      </c>
      <c r="U32" s="3" t="s">
        <v>135</v>
      </c>
      <c r="V32" s="3" t="s">
        <v>135</v>
      </c>
      <c r="W32" s="3" t="s">
        <v>135</v>
      </c>
      <c r="AD32" s="3" t="s">
        <v>135</v>
      </c>
      <c r="AG32" s="3" t="s">
        <v>135</v>
      </c>
      <c r="AN32" s="3" t="s">
        <v>135</v>
      </c>
      <c r="AO32" s="3" t="s">
        <v>135</v>
      </c>
      <c r="AP32" s="3" t="s">
        <v>135</v>
      </c>
      <c r="AQ32" s="3" t="s">
        <v>135</v>
      </c>
      <c r="AR32" s="3" t="s">
        <v>135</v>
      </c>
      <c r="BH32" s="13"/>
      <c r="BI32" s="3" t="s">
        <v>135</v>
      </c>
      <c r="BK32" s="3" t="s">
        <v>135</v>
      </c>
      <c r="BT32" s="6"/>
      <c r="BW32" s="5"/>
      <c r="BX32" s="6" t="s">
        <v>139</v>
      </c>
      <c r="BY32" s="6">
        <v>51</v>
      </c>
      <c r="BZ32" s="6"/>
      <c r="CA32" s="6">
        <v>9</v>
      </c>
      <c r="CB32" s="6">
        <v>0</v>
      </c>
      <c r="CC32" s="6">
        <v>10</v>
      </c>
      <c r="CD32" s="6">
        <v>10</v>
      </c>
      <c r="CE32" s="6">
        <v>0.1</v>
      </c>
      <c r="CF32" s="6" t="s">
        <v>155</v>
      </c>
      <c r="CG32" s="3" t="s">
        <v>135</v>
      </c>
      <c r="CJ32" s="6"/>
    </row>
    <row r="33" spans="1:85" s="3" customFormat="1" ht="12.75">
      <c r="A33" s="44" t="s">
        <v>95</v>
      </c>
      <c r="B33" s="3" t="s">
        <v>129</v>
      </c>
      <c r="C33" s="3" t="s">
        <v>202</v>
      </c>
      <c r="D33" s="4">
        <v>40677</v>
      </c>
      <c r="E33" s="15">
        <v>0.5208333333333334</v>
      </c>
      <c r="F33" s="6" t="s">
        <v>141</v>
      </c>
      <c r="G33" s="3" t="s">
        <v>142</v>
      </c>
      <c r="H33" s="3" t="s">
        <v>138</v>
      </c>
      <c r="I33" s="3" t="s">
        <v>134</v>
      </c>
      <c r="K33" s="6" t="s">
        <v>134</v>
      </c>
      <c r="M33" s="6"/>
      <c r="P33" s="3" t="s">
        <v>135</v>
      </c>
      <c r="W33" s="3" t="s">
        <v>135</v>
      </c>
      <c r="AB33" s="3" t="s">
        <v>208</v>
      </c>
      <c r="AG33" s="3" t="s">
        <v>135</v>
      </c>
      <c r="AP33" s="3" t="s">
        <v>135</v>
      </c>
      <c r="AR33" s="3" t="s">
        <v>135</v>
      </c>
      <c r="BI33" s="6" t="s">
        <v>135</v>
      </c>
      <c r="BJ33" s="6"/>
      <c r="BK33" s="3" t="s">
        <v>135</v>
      </c>
      <c r="BL33" s="3" t="s">
        <v>135</v>
      </c>
      <c r="BU33" s="6"/>
      <c r="BW33" s="5"/>
      <c r="BX33" s="6" t="s">
        <v>139</v>
      </c>
      <c r="BY33" s="6">
        <v>49</v>
      </c>
      <c r="BZ33" s="6"/>
      <c r="CA33" s="6">
        <v>9</v>
      </c>
      <c r="CB33" s="6">
        <v>0</v>
      </c>
      <c r="CC33" s="6">
        <v>10</v>
      </c>
      <c r="CD33" s="6">
        <v>10</v>
      </c>
      <c r="CE33" s="6">
        <v>0.2</v>
      </c>
      <c r="CF33" s="6" t="s">
        <v>155</v>
      </c>
      <c r="CG33" s="3" t="s">
        <v>135</v>
      </c>
    </row>
    <row r="34" spans="1:87" s="3" customFormat="1" ht="12.75">
      <c r="A34" s="44" t="s">
        <v>113</v>
      </c>
      <c r="B34" s="3" t="s">
        <v>129</v>
      </c>
      <c r="C34" s="3" t="s">
        <v>198</v>
      </c>
      <c r="D34" s="4">
        <v>40677</v>
      </c>
      <c r="E34" s="15">
        <v>0.3958333333333333</v>
      </c>
      <c r="F34" s="6" t="s">
        <v>154</v>
      </c>
      <c r="G34" s="3" t="s">
        <v>142</v>
      </c>
      <c r="H34" s="3" t="s">
        <v>138</v>
      </c>
      <c r="I34" s="3" t="s">
        <v>134</v>
      </c>
      <c r="K34" s="6" t="s">
        <v>134</v>
      </c>
      <c r="M34" s="6"/>
      <c r="N34" s="3" t="s">
        <v>135</v>
      </c>
      <c r="U34" s="3" t="s">
        <v>135</v>
      </c>
      <c r="AB34" s="3" t="s">
        <v>209</v>
      </c>
      <c r="AJ34" s="3" t="s">
        <v>135</v>
      </c>
      <c r="AN34" s="3" t="s">
        <v>135</v>
      </c>
      <c r="AQ34" s="3" t="s">
        <v>135</v>
      </c>
      <c r="AR34" s="3" t="s">
        <v>135</v>
      </c>
      <c r="BC34" s="3" t="s">
        <v>135</v>
      </c>
      <c r="BK34" s="3" t="s">
        <v>135</v>
      </c>
      <c r="BL34" s="3" t="s">
        <v>135</v>
      </c>
      <c r="BW34" s="5"/>
      <c r="BX34" s="6" t="s">
        <v>139</v>
      </c>
      <c r="BY34" s="6">
        <v>45</v>
      </c>
      <c r="BZ34" s="6"/>
      <c r="CA34" s="6">
        <v>8</v>
      </c>
      <c r="CB34" s="6">
        <v>0</v>
      </c>
      <c r="CC34" s="6">
        <v>2</v>
      </c>
      <c r="CD34" s="6">
        <v>12</v>
      </c>
      <c r="CE34" s="6">
        <v>0.1</v>
      </c>
      <c r="CF34" s="6">
        <v>73</v>
      </c>
      <c r="CG34" s="3" t="s">
        <v>135</v>
      </c>
      <c r="CI34" s="12"/>
    </row>
    <row r="35" spans="1:85" s="3" customFormat="1" ht="12.75">
      <c r="A35" s="44" t="s">
        <v>96</v>
      </c>
      <c r="B35" s="3" t="s">
        <v>129</v>
      </c>
      <c r="C35" s="3" t="s">
        <v>192</v>
      </c>
      <c r="D35" s="4">
        <v>40677</v>
      </c>
      <c r="E35" s="16">
        <v>0.4270833333333333</v>
      </c>
      <c r="F35" s="6" t="s">
        <v>154</v>
      </c>
      <c r="G35" s="3" t="s">
        <v>142</v>
      </c>
      <c r="H35" s="3" t="s">
        <v>138</v>
      </c>
      <c r="I35" s="3" t="s">
        <v>129</v>
      </c>
      <c r="J35" s="3" t="s">
        <v>210</v>
      </c>
      <c r="K35" s="6" t="s">
        <v>129</v>
      </c>
      <c r="L35" s="3">
        <v>1</v>
      </c>
      <c r="M35" s="6" t="s">
        <v>134</v>
      </c>
      <c r="O35" s="3" t="s">
        <v>135</v>
      </c>
      <c r="P35" s="3" t="s">
        <v>135</v>
      </c>
      <c r="V35" s="3" t="s">
        <v>135</v>
      </c>
      <c r="W35" s="3" t="s">
        <v>135</v>
      </c>
      <c r="X35" s="3" t="s">
        <v>135</v>
      </c>
      <c r="AB35" s="6" t="s">
        <v>211</v>
      </c>
      <c r="AE35" s="3" t="s">
        <v>135</v>
      </c>
      <c r="AJ35" s="3" t="s">
        <v>135</v>
      </c>
      <c r="AK35" s="3" t="s">
        <v>135</v>
      </c>
      <c r="AU35" s="3" t="s">
        <v>135</v>
      </c>
      <c r="AV35" s="3" t="s">
        <v>212</v>
      </c>
      <c r="BJ35" s="3" t="s">
        <v>135</v>
      </c>
      <c r="BW35" s="5"/>
      <c r="BX35" s="6" t="s">
        <v>139</v>
      </c>
      <c r="BY35" s="6">
        <v>40</v>
      </c>
      <c r="BZ35" s="6">
        <v>45</v>
      </c>
      <c r="CA35" s="6">
        <v>8</v>
      </c>
      <c r="CB35" s="6">
        <v>0</v>
      </c>
      <c r="CC35" s="6">
        <v>2</v>
      </c>
      <c r="CD35" s="6">
        <v>10</v>
      </c>
      <c r="CE35" s="6">
        <v>0.2</v>
      </c>
      <c r="CF35" s="6">
        <v>158</v>
      </c>
      <c r="CG35" s="3" t="s">
        <v>135</v>
      </c>
    </row>
    <row r="36" spans="1:88" s="3" customFormat="1" ht="12.75">
      <c r="A36" s="44" t="s">
        <v>97</v>
      </c>
      <c r="B36" s="3" t="s">
        <v>129</v>
      </c>
      <c r="C36" s="3" t="s">
        <v>192</v>
      </c>
      <c r="D36" s="4">
        <v>40677</v>
      </c>
      <c r="E36" s="15">
        <v>0.4479166666666667</v>
      </c>
      <c r="F36" s="6" t="s">
        <v>154</v>
      </c>
      <c r="G36" s="3" t="s">
        <v>142</v>
      </c>
      <c r="H36" s="3" t="s">
        <v>138</v>
      </c>
      <c r="I36" s="3" t="s">
        <v>134</v>
      </c>
      <c r="K36" s="6" t="s">
        <v>134</v>
      </c>
      <c r="M36" s="6"/>
      <c r="O36" s="3" t="s">
        <v>135</v>
      </c>
      <c r="S36" s="3" t="s">
        <v>135</v>
      </c>
      <c r="V36" s="3" t="s">
        <v>135</v>
      </c>
      <c r="W36" s="3" t="s">
        <v>135</v>
      </c>
      <c r="Z36" s="3" t="s">
        <v>135</v>
      </c>
      <c r="AB36" s="3" t="s">
        <v>213</v>
      </c>
      <c r="AE36" s="3" t="s">
        <v>135</v>
      </c>
      <c r="AF36" s="3" t="s">
        <v>135</v>
      </c>
      <c r="AJ36" s="3" t="s">
        <v>135</v>
      </c>
      <c r="AK36" s="3" t="s">
        <v>135</v>
      </c>
      <c r="AQ36" s="3" t="s">
        <v>135</v>
      </c>
      <c r="AV36" s="3" t="s">
        <v>214</v>
      </c>
      <c r="BI36" s="6" t="s">
        <v>135</v>
      </c>
      <c r="BK36" s="3" t="s">
        <v>135</v>
      </c>
      <c r="BW36" s="5"/>
      <c r="BX36" s="6" t="s">
        <v>139</v>
      </c>
      <c r="BY36" s="6">
        <v>45</v>
      </c>
      <c r="BZ36" s="6">
        <v>45</v>
      </c>
      <c r="CA36" s="6">
        <v>7</v>
      </c>
      <c r="CB36" s="6">
        <v>0</v>
      </c>
      <c r="CC36" s="6">
        <v>0</v>
      </c>
      <c r="CD36" s="6">
        <v>8</v>
      </c>
      <c r="CE36" s="6">
        <v>4</v>
      </c>
      <c r="CF36" s="6">
        <v>296</v>
      </c>
      <c r="CG36" s="3" t="s">
        <v>135</v>
      </c>
      <c r="CJ36" s="6"/>
    </row>
    <row r="37" spans="1:88" s="3" customFormat="1" ht="12.75">
      <c r="A37" s="44" t="s">
        <v>98</v>
      </c>
      <c r="B37" s="3" t="s">
        <v>129</v>
      </c>
      <c r="C37" s="3" t="s">
        <v>183</v>
      </c>
      <c r="D37" s="4">
        <v>40677</v>
      </c>
      <c r="E37" s="15">
        <v>0.4375</v>
      </c>
      <c r="F37" s="6" t="s">
        <v>174</v>
      </c>
      <c r="G37" s="6"/>
      <c r="I37" s="3" t="s">
        <v>134</v>
      </c>
      <c r="K37" s="6" t="s">
        <v>134</v>
      </c>
      <c r="M37" s="6"/>
      <c r="T37" s="3" t="s">
        <v>215</v>
      </c>
      <c r="AA37" s="3" t="s">
        <v>215</v>
      </c>
      <c r="AE37" s="3" t="s">
        <v>135</v>
      </c>
      <c r="AF37" s="3" t="s">
        <v>135</v>
      </c>
      <c r="BJ37" s="3" t="s">
        <v>135</v>
      </c>
      <c r="BK37" s="3" t="s">
        <v>135</v>
      </c>
      <c r="BW37" s="5"/>
      <c r="BX37" s="6" t="s">
        <v>139</v>
      </c>
      <c r="BY37" s="6">
        <v>40</v>
      </c>
      <c r="BZ37" s="6"/>
      <c r="CA37" s="6">
        <v>8</v>
      </c>
      <c r="CB37" s="6">
        <v>0</v>
      </c>
      <c r="CC37" s="6">
        <v>2</v>
      </c>
      <c r="CD37" s="6">
        <v>6</v>
      </c>
      <c r="CE37" s="6">
        <v>0.1</v>
      </c>
      <c r="CF37" s="6">
        <v>191</v>
      </c>
      <c r="CG37" s="3" t="s">
        <v>135</v>
      </c>
      <c r="CJ37" s="6"/>
    </row>
    <row r="38" spans="1:88" s="3" customFormat="1" ht="12.75">
      <c r="A38" s="23"/>
      <c r="D38" s="4"/>
      <c r="E38" s="15"/>
      <c r="F38" s="6"/>
      <c r="K38" s="6"/>
      <c r="M38" s="6"/>
      <c r="AJ38" s="6"/>
      <c r="BW38" s="5"/>
      <c r="BX38" s="6"/>
      <c r="BY38" s="6"/>
      <c r="BZ38" s="6"/>
      <c r="CA38" s="6"/>
      <c r="CB38" s="6"/>
      <c r="CC38" s="6"/>
      <c r="CD38" s="6"/>
      <c r="CE38" s="6"/>
      <c r="CF38" s="6"/>
      <c r="CJ38" s="6"/>
    </row>
    <row r="39" spans="1:88" s="3" customFormat="1" ht="12.75">
      <c r="A39" s="26"/>
      <c r="D39" s="4"/>
      <c r="E39" s="15"/>
      <c r="F39" s="6"/>
      <c r="K39" s="6"/>
      <c r="M39" s="6"/>
      <c r="AB39" s="6"/>
      <c r="BW39" s="5"/>
      <c r="BX39" s="6"/>
      <c r="BY39" s="6"/>
      <c r="BZ39" s="6"/>
      <c r="CA39" s="6"/>
      <c r="CB39" s="6"/>
      <c r="CD39" s="6"/>
      <c r="CE39" s="6"/>
      <c r="CF39" s="6"/>
      <c r="CJ39" s="6"/>
    </row>
    <row r="40" spans="1:88" s="3" customFormat="1" ht="12.75">
      <c r="A40" s="24"/>
      <c r="D40" s="4"/>
      <c r="E40" s="15"/>
      <c r="F40" s="6"/>
      <c r="K40" s="6"/>
      <c r="M40" s="6"/>
      <c r="BI40" s="6"/>
      <c r="BW40" s="5"/>
      <c r="BX40" s="6"/>
      <c r="BY40" s="6"/>
      <c r="BZ40" s="6"/>
      <c r="CA40" s="6"/>
      <c r="CB40" s="6"/>
      <c r="CC40" s="6"/>
      <c r="CD40" s="6"/>
      <c r="CE40" s="6"/>
      <c r="CF40" s="6"/>
      <c r="CJ40" s="6"/>
    </row>
    <row r="41" spans="1:88" s="3" customFormat="1" ht="12.75">
      <c r="A41" s="23"/>
      <c r="D41" s="4"/>
      <c r="E41" s="15"/>
      <c r="F41" s="6"/>
      <c r="K41" s="6"/>
      <c r="M41" s="6"/>
      <c r="BW41" s="5"/>
      <c r="BX41" s="6"/>
      <c r="BY41" s="6"/>
      <c r="BZ41" s="6"/>
      <c r="CA41" s="6"/>
      <c r="CB41" s="6"/>
      <c r="CC41" s="6"/>
      <c r="CD41" s="6"/>
      <c r="CE41" s="6"/>
      <c r="CF41" s="6"/>
      <c r="CJ41" s="6"/>
    </row>
    <row r="42" spans="1:88" s="3" customFormat="1" ht="12.75">
      <c r="A42" s="23"/>
      <c r="D42" s="4"/>
      <c r="E42" s="15"/>
      <c r="F42" s="6"/>
      <c r="K42" s="6"/>
      <c r="L42" s="6"/>
      <c r="M42" s="6"/>
      <c r="BW42" s="5"/>
      <c r="BX42" s="6"/>
      <c r="BY42" s="6"/>
      <c r="BZ42" s="6"/>
      <c r="CA42" s="6"/>
      <c r="CB42" s="6"/>
      <c r="CC42" s="6"/>
      <c r="CD42" s="6"/>
      <c r="CE42" s="6"/>
      <c r="CF42" s="6"/>
      <c r="CJ42" s="6"/>
    </row>
    <row r="43" spans="1:88" s="3" customFormat="1" ht="12.75">
      <c r="A43" s="23"/>
      <c r="D43" s="4"/>
      <c r="E43" s="15"/>
      <c r="F43" s="6"/>
      <c r="K43" s="6"/>
      <c r="M43" s="6"/>
      <c r="BI43" s="6"/>
      <c r="BU43" s="6"/>
      <c r="BW43" s="5"/>
      <c r="BX43" s="6"/>
      <c r="BY43" s="6"/>
      <c r="BZ43" s="6"/>
      <c r="CA43" s="6"/>
      <c r="CB43" s="6"/>
      <c r="CC43" s="6"/>
      <c r="CD43" s="6"/>
      <c r="CE43" s="6"/>
      <c r="CF43" s="6"/>
      <c r="CJ43" s="6"/>
    </row>
    <row r="44" spans="1:84" s="3" customFormat="1" ht="12.75">
      <c r="A44" s="23"/>
      <c r="D44" s="4"/>
      <c r="E44" s="15"/>
      <c r="F44" s="6"/>
      <c r="K44" s="6"/>
      <c r="M44" s="6"/>
      <c r="BW44" s="5"/>
      <c r="BX44" s="6"/>
      <c r="BY44" s="6"/>
      <c r="BZ44" s="6"/>
      <c r="CA44" s="6"/>
      <c r="CB44" s="6"/>
      <c r="CC44" s="6"/>
      <c r="CD44" s="6"/>
      <c r="CE44" s="6"/>
      <c r="CF44" s="6"/>
    </row>
    <row r="45" spans="1:84" s="3" customFormat="1" ht="12.75">
      <c r="A45" s="23"/>
      <c r="D45" s="4"/>
      <c r="E45" s="15"/>
      <c r="F45" s="6"/>
      <c r="K45" s="6"/>
      <c r="M45" s="6"/>
      <c r="BW45" s="5"/>
      <c r="BX45" s="6"/>
      <c r="BY45" s="6"/>
      <c r="BZ45" s="6"/>
      <c r="CA45" s="6"/>
      <c r="CB45" s="6"/>
      <c r="CC45" s="6"/>
      <c r="CD45" s="6"/>
      <c r="CE45" s="6"/>
      <c r="CF45" s="6"/>
    </row>
    <row r="46" spans="1:84" s="3" customFormat="1" ht="12.75">
      <c r="A46" s="23"/>
      <c r="D46" s="4"/>
      <c r="E46" s="15"/>
      <c r="F46" s="6"/>
      <c r="K46" s="6"/>
      <c r="M46" s="6"/>
      <c r="AN46" s="6"/>
      <c r="BW46" s="5"/>
      <c r="BX46" s="6"/>
      <c r="BY46" s="6"/>
      <c r="BZ46" s="6"/>
      <c r="CA46" s="6"/>
      <c r="CB46" s="6"/>
      <c r="CC46" s="6"/>
      <c r="CD46" s="6"/>
      <c r="CE46" s="6"/>
      <c r="CF46" s="6"/>
    </row>
    <row r="47" spans="1:84" s="3" customFormat="1" ht="12.75">
      <c r="A47" s="23"/>
      <c r="D47" s="4"/>
      <c r="E47" s="15"/>
      <c r="F47" s="6"/>
      <c r="K47" s="6"/>
      <c r="M47" s="6"/>
      <c r="BW47" s="5"/>
      <c r="BX47" s="6"/>
      <c r="BY47" s="6"/>
      <c r="BZ47" s="6"/>
      <c r="CA47" s="6"/>
      <c r="CB47" s="6"/>
      <c r="CC47" s="6"/>
      <c r="CD47" s="6"/>
      <c r="CE47" s="6"/>
      <c r="CF47" s="6"/>
    </row>
    <row r="48" spans="1:84" s="3" customFormat="1" ht="12.75">
      <c r="A48" s="23"/>
      <c r="D48" s="4"/>
      <c r="E48" s="15"/>
      <c r="F48" s="6"/>
      <c r="K48" s="6"/>
      <c r="M48" s="6"/>
      <c r="BW48" s="5"/>
      <c r="BX48" s="6"/>
      <c r="BY48" s="6"/>
      <c r="BZ48" s="6"/>
      <c r="CA48" s="6"/>
      <c r="CB48" s="6"/>
      <c r="CC48" s="6"/>
      <c r="CD48" s="6"/>
      <c r="CE48" s="6"/>
      <c r="CF48" s="6"/>
    </row>
    <row r="49" spans="1:147" ht="12.75">
      <c r="A49" s="23"/>
      <c r="B49" s="3"/>
      <c r="C49" s="3"/>
      <c r="D49" s="4"/>
      <c r="E49" s="15"/>
      <c r="F49" s="6"/>
      <c r="G49" s="3"/>
      <c r="H49" s="3"/>
      <c r="I49" s="3"/>
      <c r="J49" s="3"/>
      <c r="K49" s="6"/>
      <c r="L49" s="3"/>
      <c r="M49" s="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7"/>
      <c r="AT49" s="7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7"/>
      <c r="BW49" s="8"/>
      <c r="BX49" s="6"/>
      <c r="BY49" s="6"/>
      <c r="BZ49" s="6"/>
      <c r="CA49" s="6"/>
      <c r="CB49" s="6"/>
      <c r="CC49" s="6"/>
      <c r="CD49" s="6"/>
      <c r="CE49" s="6"/>
      <c r="CF49" s="6"/>
      <c r="CG49" s="3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</row>
    <row r="50" spans="1:147" ht="12.75">
      <c r="A50" s="23"/>
      <c r="B50" s="3"/>
      <c r="C50" s="3"/>
      <c r="D50" s="4"/>
      <c r="E50" s="15"/>
      <c r="F50" s="6"/>
      <c r="G50" s="3"/>
      <c r="H50" s="3"/>
      <c r="I50" s="3"/>
      <c r="J50" s="3"/>
      <c r="K50" s="6"/>
      <c r="L50" s="6"/>
      <c r="M50" s="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7"/>
      <c r="AT50" s="7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5"/>
      <c r="BX50" s="6"/>
      <c r="BY50" s="6"/>
      <c r="BZ50" s="6"/>
      <c r="CA50" s="6"/>
      <c r="CB50" s="6"/>
      <c r="CC50" s="6"/>
      <c r="CD50" s="6"/>
      <c r="CE50" s="6"/>
      <c r="CF50" s="6"/>
      <c r="CG50" s="3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</row>
    <row r="51" spans="1:147" ht="12.75">
      <c r="A51" s="23"/>
      <c r="B51" s="3"/>
      <c r="C51" s="3"/>
      <c r="D51" s="4"/>
      <c r="E51" s="15"/>
      <c r="F51" s="6"/>
      <c r="G51" s="3"/>
      <c r="H51" s="3"/>
      <c r="I51" s="3"/>
      <c r="J51" s="3"/>
      <c r="K51" s="6"/>
      <c r="L51" s="6"/>
      <c r="M51" s="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5"/>
      <c r="BX51" s="6"/>
      <c r="BY51" s="6"/>
      <c r="BZ51" s="6"/>
      <c r="CA51" s="6"/>
      <c r="CB51" s="6"/>
      <c r="CC51" s="6"/>
      <c r="CD51" s="6"/>
      <c r="CE51" s="6"/>
      <c r="CF51" s="6"/>
      <c r="CG51" s="3"/>
      <c r="CH51" s="3"/>
      <c r="CI51" s="3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</row>
    <row r="52" spans="1:147" ht="12.75">
      <c r="A52" s="23"/>
      <c r="B52" s="3"/>
      <c r="C52" s="3"/>
      <c r="D52" s="4"/>
      <c r="E52" s="15"/>
      <c r="F52" s="6"/>
      <c r="G52" s="3"/>
      <c r="H52" s="3"/>
      <c r="I52" s="3"/>
      <c r="J52" s="3"/>
      <c r="K52" s="6"/>
      <c r="L52" s="6"/>
      <c r="M52" s="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5"/>
      <c r="BX52" s="6"/>
      <c r="BY52" s="6"/>
      <c r="BZ52" s="6"/>
      <c r="CA52" s="6"/>
      <c r="CB52" s="6"/>
      <c r="CC52" s="6"/>
      <c r="CD52" s="6"/>
      <c r="CE52" s="6"/>
      <c r="CF52" s="6"/>
      <c r="CG52" s="3"/>
      <c r="CH52" s="3"/>
      <c r="CI52" s="3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</row>
    <row r="53" spans="1:147" ht="12.75">
      <c r="A53" s="23"/>
      <c r="B53" s="3"/>
      <c r="C53" s="3"/>
      <c r="D53" s="4"/>
      <c r="E53" s="15"/>
      <c r="F53" s="6"/>
      <c r="G53" s="3"/>
      <c r="H53" s="3"/>
      <c r="I53" s="3"/>
      <c r="J53" s="3"/>
      <c r="K53" s="6"/>
      <c r="L53" s="6"/>
      <c r="M53" s="6"/>
      <c r="N53" s="3"/>
      <c r="O53" s="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5"/>
      <c r="BX53" s="6"/>
      <c r="BY53" s="6"/>
      <c r="BZ53" s="6"/>
      <c r="CA53" s="6"/>
      <c r="CB53" s="6"/>
      <c r="CC53" s="6"/>
      <c r="CD53" s="6"/>
      <c r="CE53" s="6"/>
      <c r="CF53" s="6"/>
      <c r="CG53" s="3"/>
      <c r="CH53" s="3"/>
      <c r="CI53" s="3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</row>
    <row r="54" spans="1:147" ht="12.75">
      <c r="A54" s="23"/>
      <c r="B54" s="3"/>
      <c r="C54" s="3"/>
      <c r="D54" s="4"/>
      <c r="E54" s="15"/>
      <c r="F54" s="6"/>
      <c r="G54" s="3"/>
      <c r="H54" s="3"/>
      <c r="I54" s="3"/>
      <c r="J54" s="3"/>
      <c r="K54" s="6"/>
      <c r="L54" s="6"/>
      <c r="M54" s="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5"/>
      <c r="BX54" s="6"/>
      <c r="BY54" s="6"/>
      <c r="BZ54" s="6"/>
      <c r="CA54" s="6"/>
      <c r="CB54" s="6"/>
      <c r="CC54" s="6"/>
      <c r="CD54" s="6"/>
      <c r="CE54" s="6"/>
      <c r="CF54" s="6"/>
      <c r="CG54" s="3"/>
      <c r="CH54" s="3"/>
      <c r="CI54" s="3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</row>
    <row r="55" spans="1:147" ht="12.75">
      <c r="A55" s="23"/>
      <c r="B55" s="3"/>
      <c r="C55" s="3"/>
      <c r="D55" s="4"/>
      <c r="E55" s="15"/>
      <c r="F55" s="6"/>
      <c r="G55" s="3"/>
      <c r="H55" s="3"/>
      <c r="I55" s="3"/>
      <c r="J55" s="3"/>
      <c r="K55" s="6"/>
      <c r="L55" s="6"/>
      <c r="M55" s="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5"/>
      <c r="BX55" s="6"/>
      <c r="BY55" s="6"/>
      <c r="BZ55" s="6"/>
      <c r="CA55" s="6"/>
      <c r="CB55" s="6"/>
      <c r="CC55" s="6"/>
      <c r="CD55" s="6"/>
      <c r="CE55" s="6"/>
      <c r="CF55" s="6"/>
      <c r="CG55" s="3"/>
      <c r="CH55" s="3"/>
      <c r="CI55" s="3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</row>
    <row r="56" spans="1:147" ht="12.75">
      <c r="A56" s="23"/>
      <c r="B56" s="3"/>
      <c r="C56" s="3"/>
      <c r="D56" s="4"/>
      <c r="E56" s="15"/>
      <c r="F56" s="6"/>
      <c r="G56" s="3"/>
      <c r="H56" s="3"/>
      <c r="I56" s="3"/>
      <c r="J56" s="3"/>
      <c r="K56" s="6"/>
      <c r="L56" s="6"/>
      <c r="M56" s="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5"/>
      <c r="BX56" s="6"/>
      <c r="BY56" s="6"/>
      <c r="BZ56" s="6"/>
      <c r="CA56" s="6"/>
      <c r="CB56" s="6"/>
      <c r="CC56" s="3"/>
      <c r="CD56" s="6"/>
      <c r="CE56" s="6"/>
      <c r="CF56" s="6"/>
      <c r="CG56" s="3"/>
      <c r="CH56" s="3"/>
      <c r="CI56" s="3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</row>
    <row r="57" spans="1:147" ht="12.75">
      <c r="A57" s="23"/>
      <c r="B57" s="3"/>
      <c r="C57" s="3"/>
      <c r="D57" s="4"/>
      <c r="E57" s="15"/>
      <c r="F57" s="6"/>
      <c r="G57" s="3"/>
      <c r="H57" s="3"/>
      <c r="I57" s="3"/>
      <c r="J57" s="3"/>
      <c r="K57" s="6"/>
      <c r="L57" s="3"/>
      <c r="M57" s="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5"/>
      <c r="BX57" s="6"/>
      <c r="BY57" s="6"/>
      <c r="BZ57" s="6"/>
      <c r="CA57" s="6"/>
      <c r="CB57" s="6"/>
      <c r="CC57" s="3"/>
      <c r="CD57" s="6"/>
      <c r="CE57" s="6"/>
      <c r="CF57" s="6"/>
      <c r="CG57" s="3"/>
      <c r="CH57" s="3"/>
      <c r="CI57" s="3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</row>
    <row r="58" spans="1:147" ht="12.75">
      <c r="A58" s="25"/>
      <c r="B58" s="3"/>
      <c r="C58" s="3"/>
      <c r="D58" s="3"/>
      <c r="E58" s="15"/>
      <c r="F58" s="6"/>
      <c r="G58" s="3"/>
      <c r="H58" s="3"/>
      <c r="I58" s="3"/>
      <c r="J58" s="3"/>
      <c r="K58" s="6"/>
      <c r="L58" s="3"/>
      <c r="M58" s="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5"/>
      <c r="BX58" s="6"/>
      <c r="BY58" s="6"/>
      <c r="BZ58" s="6"/>
      <c r="CA58" s="6"/>
      <c r="CB58" s="6"/>
      <c r="CC58" s="3"/>
      <c r="CD58" s="6"/>
      <c r="CE58" s="6"/>
      <c r="CF58" s="6"/>
      <c r="CG58" s="3"/>
      <c r="CH58" s="3"/>
      <c r="CI58" s="3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</row>
    <row r="59" spans="1:147" ht="12.75">
      <c r="A59" s="25"/>
      <c r="B59" s="3"/>
      <c r="C59" s="3"/>
      <c r="D59" s="3"/>
      <c r="E59" s="15"/>
      <c r="F59" s="6"/>
      <c r="G59" s="3"/>
      <c r="H59" s="3"/>
      <c r="I59" s="3"/>
      <c r="J59" s="3"/>
      <c r="K59" s="6"/>
      <c r="L59" s="3"/>
      <c r="M59" s="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5"/>
      <c r="BX59" s="6"/>
      <c r="BY59" s="6"/>
      <c r="BZ59" s="6"/>
      <c r="CA59" s="6"/>
      <c r="CB59" s="6"/>
      <c r="CC59" s="3"/>
      <c r="CD59" s="6"/>
      <c r="CE59" s="6"/>
      <c r="CF59" s="6"/>
      <c r="CG59" s="3"/>
      <c r="CH59" s="3"/>
      <c r="CI59" s="3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</row>
    <row r="60" spans="1:147" ht="12.75">
      <c r="A60" s="25"/>
      <c r="B60" s="3"/>
      <c r="C60" s="3"/>
      <c r="D60" s="3"/>
      <c r="E60" s="15"/>
      <c r="F60" s="6"/>
      <c r="G60" s="3"/>
      <c r="H60" s="3"/>
      <c r="I60" s="3"/>
      <c r="J60" s="3"/>
      <c r="K60" s="6"/>
      <c r="L60" s="3"/>
      <c r="M60" s="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5"/>
      <c r="BX60" s="6"/>
      <c r="BY60" s="6"/>
      <c r="BZ60" s="6"/>
      <c r="CA60" s="6"/>
      <c r="CB60" s="6"/>
      <c r="CC60" s="3"/>
      <c r="CD60" s="6"/>
      <c r="CE60" s="6"/>
      <c r="CF60" s="6"/>
      <c r="CG60" s="3"/>
      <c r="CH60" s="3"/>
      <c r="CI60" s="3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</row>
    <row r="61" spans="1:147" ht="12.75">
      <c r="A61" s="25"/>
      <c r="B61" s="3"/>
      <c r="C61" s="3"/>
      <c r="D61" s="3"/>
      <c r="E61" s="15"/>
      <c r="F61" s="6"/>
      <c r="G61" s="3"/>
      <c r="H61" s="3"/>
      <c r="I61" s="3"/>
      <c r="J61" s="3"/>
      <c r="K61" s="6"/>
      <c r="L61" s="3"/>
      <c r="M61" s="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5"/>
      <c r="BX61" s="6"/>
      <c r="BY61" s="6"/>
      <c r="BZ61" s="6"/>
      <c r="CA61" s="6"/>
      <c r="CB61" s="6"/>
      <c r="CC61" s="3"/>
      <c r="CD61" s="6"/>
      <c r="CE61" s="6"/>
      <c r="CF61" s="6"/>
      <c r="CG61" s="3"/>
      <c r="CH61" s="3"/>
      <c r="CI61" s="3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</row>
    <row r="62" spans="1:147" ht="12.75">
      <c r="A62" s="25"/>
      <c r="B62" s="3"/>
      <c r="C62" s="3"/>
      <c r="D62" s="3"/>
      <c r="E62" s="15"/>
      <c r="F62" s="6"/>
      <c r="G62" s="3"/>
      <c r="H62" s="3"/>
      <c r="I62" s="3"/>
      <c r="J62" s="3"/>
      <c r="K62" s="6"/>
      <c r="L62" s="3"/>
      <c r="M62" s="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5"/>
      <c r="BX62" s="6"/>
      <c r="BY62" s="6"/>
      <c r="BZ62" s="6"/>
      <c r="CA62" s="6"/>
      <c r="CB62" s="6"/>
      <c r="CC62" s="3"/>
      <c r="CD62" s="6"/>
      <c r="CE62" s="6"/>
      <c r="CF62" s="6"/>
      <c r="CG62" s="3"/>
      <c r="CH62" s="3"/>
      <c r="CI62" s="3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</row>
    <row r="63" spans="1:147" ht="12.75">
      <c r="A63" s="25"/>
      <c r="B63" s="3"/>
      <c r="C63" s="3"/>
      <c r="D63" s="3"/>
      <c r="E63" s="15"/>
      <c r="F63" s="6"/>
      <c r="G63" s="3"/>
      <c r="H63" s="3"/>
      <c r="I63" s="3"/>
      <c r="J63" s="3"/>
      <c r="K63" s="6"/>
      <c r="L63" s="3"/>
      <c r="M63" s="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5"/>
      <c r="BX63" s="6"/>
      <c r="BY63" s="6"/>
      <c r="BZ63" s="6"/>
      <c r="CA63" s="6"/>
      <c r="CB63" s="6"/>
      <c r="CC63" s="3"/>
      <c r="CD63" s="6"/>
      <c r="CE63" s="6"/>
      <c r="CF63" s="6"/>
      <c r="CG63" s="3"/>
      <c r="CH63" s="3"/>
      <c r="CI63" s="3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</row>
    <row r="64" spans="1:147" ht="12.75">
      <c r="A64" s="25"/>
      <c r="B64" s="3"/>
      <c r="C64" s="3"/>
      <c r="D64" s="3"/>
      <c r="E64" s="15"/>
      <c r="F64" s="6"/>
      <c r="G64" s="3"/>
      <c r="H64" s="3"/>
      <c r="I64" s="3"/>
      <c r="J64" s="3"/>
      <c r="K64" s="6"/>
      <c r="L64" s="3"/>
      <c r="M64" s="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5"/>
      <c r="BX64" s="6"/>
      <c r="BY64" s="6"/>
      <c r="BZ64" s="6"/>
      <c r="CA64" s="6"/>
      <c r="CB64" s="6"/>
      <c r="CC64" s="3"/>
      <c r="CD64" s="6"/>
      <c r="CE64" s="6"/>
      <c r="CF64" s="6"/>
      <c r="CG64" s="3"/>
      <c r="CH64" s="3"/>
      <c r="CI64" s="3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</row>
    <row r="65" spans="1:147" ht="12.75">
      <c r="A65" s="25"/>
      <c r="C65" s="7"/>
      <c r="D65" s="7"/>
      <c r="E65" s="49"/>
      <c r="F65" s="9"/>
      <c r="G65" s="7"/>
      <c r="H65" s="7"/>
      <c r="I65" s="7"/>
      <c r="J65" s="7"/>
      <c r="K65" s="9"/>
      <c r="L65" s="7"/>
      <c r="M65" s="9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8"/>
      <c r="BX65" s="9"/>
      <c r="BY65" s="9"/>
      <c r="BZ65" s="9"/>
      <c r="CA65" s="9"/>
      <c r="CB65" s="9"/>
      <c r="CC65" s="7"/>
      <c r="CD65" s="9"/>
      <c r="CE65" s="9"/>
      <c r="CF65" s="9"/>
      <c r="CG65" s="7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</row>
    <row r="66" spans="1:147" ht="12.75">
      <c r="A66" s="25"/>
      <c r="C66" s="7"/>
      <c r="D66" s="7"/>
      <c r="E66" s="49"/>
      <c r="F66" s="9"/>
      <c r="G66" s="7"/>
      <c r="H66" s="7"/>
      <c r="I66" s="7"/>
      <c r="J66" s="7"/>
      <c r="K66" s="9"/>
      <c r="L66" s="7"/>
      <c r="M66" s="9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8"/>
      <c r="BX66" s="9"/>
      <c r="BY66" s="9"/>
      <c r="BZ66" s="9"/>
      <c r="CA66" s="9"/>
      <c r="CB66" s="9"/>
      <c r="CC66" s="7"/>
      <c r="CD66" s="9"/>
      <c r="CE66" s="9"/>
      <c r="CF66" s="9"/>
      <c r="CG66" s="7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</row>
    <row r="67" spans="1:147" ht="12.75">
      <c r="A67" s="25"/>
      <c r="C67" s="7"/>
      <c r="D67" s="7"/>
      <c r="E67" s="49"/>
      <c r="F67" s="9"/>
      <c r="G67" s="7"/>
      <c r="H67" s="7"/>
      <c r="I67" s="7"/>
      <c r="J67" s="7"/>
      <c r="K67" s="9"/>
      <c r="L67" s="7"/>
      <c r="M67" s="9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8"/>
      <c r="BX67" s="9"/>
      <c r="BY67" s="9"/>
      <c r="BZ67" s="9"/>
      <c r="CA67" s="9"/>
      <c r="CB67" s="9"/>
      <c r="CC67" s="7"/>
      <c r="CD67" s="9"/>
      <c r="CE67" s="9"/>
      <c r="CF67" s="9"/>
      <c r="CG67" s="7"/>
      <c r="CH67" s="7"/>
      <c r="CI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</row>
    <row r="68" spans="1:147" ht="12.75">
      <c r="A68" s="25"/>
      <c r="C68" s="7"/>
      <c r="D68" s="7"/>
      <c r="E68" s="49"/>
      <c r="F68" s="9"/>
      <c r="G68" s="7"/>
      <c r="H68" s="7"/>
      <c r="I68" s="7"/>
      <c r="J68" s="7"/>
      <c r="K68" s="9"/>
      <c r="L68" s="7"/>
      <c r="M68" s="9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8"/>
      <c r="BX68" s="9"/>
      <c r="BY68" s="9"/>
      <c r="BZ68" s="9"/>
      <c r="CA68" s="9"/>
      <c r="CB68" s="9"/>
      <c r="CC68" s="7"/>
      <c r="CD68" s="9"/>
      <c r="CE68" s="9"/>
      <c r="CF68" s="9"/>
      <c r="CG68" s="7"/>
      <c r="CH68" s="7"/>
      <c r="CI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</row>
    <row r="69" spans="1:147" ht="12.75">
      <c r="A69" s="25"/>
      <c r="C69" s="7"/>
      <c r="D69" s="7"/>
      <c r="E69" s="49"/>
      <c r="F69" s="9"/>
      <c r="G69" s="7"/>
      <c r="H69" s="7"/>
      <c r="I69" s="7"/>
      <c r="J69" s="7"/>
      <c r="K69" s="9"/>
      <c r="L69" s="7"/>
      <c r="M69" s="9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8"/>
      <c r="BX69" s="9"/>
      <c r="BY69" s="9"/>
      <c r="BZ69" s="9"/>
      <c r="CA69" s="9"/>
      <c r="CB69" s="9"/>
      <c r="CC69" s="7"/>
      <c r="CD69" s="9"/>
      <c r="CE69" s="9"/>
      <c r="CF69" s="9"/>
      <c r="CG69" s="7"/>
      <c r="CH69" s="7"/>
      <c r="CI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</row>
    <row r="70" spans="1:147" ht="12.75">
      <c r="A70" s="25"/>
      <c r="C70" s="7"/>
      <c r="D70" s="7"/>
      <c r="E70" s="49"/>
      <c r="F70" s="9"/>
      <c r="G70" s="7"/>
      <c r="H70" s="7"/>
      <c r="I70" s="7"/>
      <c r="J70" s="7"/>
      <c r="K70" s="9"/>
      <c r="L70" s="7"/>
      <c r="M70" s="9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8"/>
      <c r="BX70" s="9"/>
      <c r="BY70" s="9"/>
      <c r="BZ70" s="9"/>
      <c r="CA70" s="9"/>
      <c r="CB70" s="9"/>
      <c r="CC70" s="7"/>
      <c r="CD70" s="9"/>
      <c r="CE70" s="9"/>
      <c r="CF70" s="9"/>
      <c r="CG70" s="7"/>
      <c r="CH70" s="7"/>
      <c r="CI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</row>
    <row r="71" spans="3:147" ht="12.75">
      <c r="C71" s="7"/>
      <c r="D71" s="7"/>
      <c r="E71" s="49"/>
      <c r="F71" s="9"/>
      <c r="G71" s="7"/>
      <c r="H71" s="7"/>
      <c r="I71" s="7"/>
      <c r="J71" s="7"/>
      <c r="K71" s="9"/>
      <c r="L71" s="7"/>
      <c r="M71" s="9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8"/>
      <c r="BX71" s="9"/>
      <c r="BY71" s="9"/>
      <c r="BZ71" s="9"/>
      <c r="CA71" s="9"/>
      <c r="CB71" s="9"/>
      <c r="CC71" s="7"/>
      <c r="CD71" s="9"/>
      <c r="CE71" s="9"/>
      <c r="CF71" s="9"/>
      <c r="CG71" s="7"/>
      <c r="CH71" s="7"/>
      <c r="CI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</row>
    <row r="72" spans="3:147" ht="12.75">
      <c r="C72" s="7"/>
      <c r="D72" s="7"/>
      <c r="E72" s="49"/>
      <c r="F72" s="9"/>
      <c r="G72" s="7"/>
      <c r="H72" s="7"/>
      <c r="I72" s="7"/>
      <c r="J72" s="7"/>
      <c r="K72" s="9"/>
      <c r="L72" s="7"/>
      <c r="M72" s="9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8"/>
      <c r="BX72" s="9"/>
      <c r="BY72" s="9"/>
      <c r="BZ72" s="9"/>
      <c r="CA72" s="9"/>
      <c r="CB72" s="9"/>
      <c r="CC72" s="7"/>
      <c r="CD72" s="9"/>
      <c r="CE72" s="9"/>
      <c r="CF72" s="9"/>
      <c r="CG72" s="7"/>
      <c r="CH72" s="7"/>
      <c r="CI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</row>
    <row r="73" spans="3:147" ht="12.75">
      <c r="C73" s="7"/>
      <c r="D73" s="7"/>
      <c r="E73" s="49"/>
      <c r="F73" s="9"/>
      <c r="G73" s="7"/>
      <c r="H73" s="7"/>
      <c r="I73" s="7"/>
      <c r="J73" s="7"/>
      <c r="K73" s="9"/>
      <c r="L73" s="7"/>
      <c r="M73" s="9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8"/>
      <c r="BX73" s="9"/>
      <c r="BY73" s="9"/>
      <c r="BZ73" s="9"/>
      <c r="CA73" s="9"/>
      <c r="CB73" s="9"/>
      <c r="CC73" s="7"/>
      <c r="CD73" s="9"/>
      <c r="CE73" s="9"/>
      <c r="CF73" s="9"/>
      <c r="CG73" s="7"/>
      <c r="CH73" s="7"/>
      <c r="CI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</row>
    <row r="74" spans="3:147" ht="12.75">
      <c r="C74" s="7"/>
      <c r="D74" s="7"/>
      <c r="E74" s="49"/>
      <c r="F74" s="9"/>
      <c r="G74" s="7"/>
      <c r="H74" s="7"/>
      <c r="I74" s="7"/>
      <c r="J74" s="7"/>
      <c r="K74" s="9"/>
      <c r="L74" s="7"/>
      <c r="M74" s="9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8"/>
      <c r="BX74" s="9"/>
      <c r="BY74" s="9"/>
      <c r="BZ74" s="9"/>
      <c r="CA74" s="9"/>
      <c r="CB74" s="9"/>
      <c r="CC74" s="7"/>
      <c r="CD74" s="9"/>
      <c r="CE74" s="9"/>
      <c r="CF74" s="9"/>
      <c r="CG74" s="7"/>
      <c r="CH74" s="7"/>
      <c r="CI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</row>
    <row r="75" spans="3:147" ht="12.75">
      <c r="C75" s="7"/>
      <c r="D75" s="7"/>
      <c r="E75" s="49"/>
      <c r="F75" s="9"/>
      <c r="G75" s="7"/>
      <c r="H75" s="7"/>
      <c r="I75" s="7"/>
      <c r="J75" s="7"/>
      <c r="K75" s="9"/>
      <c r="L75" s="7"/>
      <c r="M75" s="9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8"/>
      <c r="BX75" s="9"/>
      <c r="BY75" s="9"/>
      <c r="BZ75" s="9"/>
      <c r="CA75" s="9"/>
      <c r="CB75" s="9"/>
      <c r="CC75" s="7"/>
      <c r="CD75" s="9"/>
      <c r="CE75" s="9"/>
      <c r="CF75" s="9"/>
      <c r="CG75" s="7"/>
      <c r="CH75" s="7"/>
      <c r="CI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</row>
    <row r="76" spans="3:147" ht="12.75">
      <c r="C76" s="7"/>
      <c r="D76" s="7"/>
      <c r="E76" s="49"/>
      <c r="F76" s="9"/>
      <c r="G76" s="7"/>
      <c r="H76" s="7"/>
      <c r="I76" s="7"/>
      <c r="J76" s="7"/>
      <c r="K76" s="9"/>
      <c r="L76" s="7"/>
      <c r="M76" s="9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8"/>
      <c r="BX76" s="9"/>
      <c r="BY76" s="9"/>
      <c r="BZ76" s="9"/>
      <c r="CA76" s="9"/>
      <c r="CB76" s="9"/>
      <c r="CC76" s="7"/>
      <c r="CD76" s="9"/>
      <c r="CE76" s="9"/>
      <c r="CF76" s="9"/>
      <c r="CG76" s="7"/>
      <c r="CH76" s="7"/>
      <c r="CI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</row>
    <row r="77" spans="3:147" ht="12.75">
      <c r="C77" s="7"/>
      <c r="D77" s="7"/>
      <c r="E77" s="49"/>
      <c r="F77" s="9"/>
      <c r="G77" s="7"/>
      <c r="H77" s="7"/>
      <c r="I77" s="7"/>
      <c r="J77" s="7"/>
      <c r="K77" s="9"/>
      <c r="L77" s="7"/>
      <c r="M77" s="9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8"/>
      <c r="BX77" s="9"/>
      <c r="BY77" s="9"/>
      <c r="BZ77" s="9"/>
      <c r="CA77" s="9"/>
      <c r="CB77" s="9"/>
      <c r="CC77" s="7"/>
      <c r="CD77" s="9"/>
      <c r="CE77" s="9"/>
      <c r="CF77" s="9"/>
      <c r="CG77" s="7"/>
      <c r="CH77" s="7"/>
      <c r="CI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</row>
    <row r="78" spans="3:147" ht="12.75">
      <c r="C78" s="7"/>
      <c r="D78" s="7"/>
      <c r="E78" s="49"/>
      <c r="F78" s="9"/>
      <c r="G78" s="7"/>
      <c r="H78" s="7"/>
      <c r="I78" s="7"/>
      <c r="J78" s="7"/>
      <c r="K78" s="9"/>
      <c r="L78" s="7"/>
      <c r="M78" s="9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8"/>
      <c r="BX78" s="9"/>
      <c r="BY78" s="9"/>
      <c r="BZ78" s="9"/>
      <c r="CA78" s="9"/>
      <c r="CB78" s="9"/>
      <c r="CC78" s="7"/>
      <c r="CD78" s="9"/>
      <c r="CE78" s="9"/>
      <c r="CF78" s="9"/>
      <c r="CG78" s="7"/>
      <c r="CH78" s="7"/>
      <c r="CI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</row>
    <row r="79" spans="3:147" ht="12.75">
      <c r="C79" s="7"/>
      <c r="D79" s="7"/>
      <c r="E79" s="49"/>
      <c r="F79" s="9"/>
      <c r="G79" s="7"/>
      <c r="H79" s="7"/>
      <c r="I79" s="7"/>
      <c r="J79" s="7"/>
      <c r="K79" s="9"/>
      <c r="L79" s="7"/>
      <c r="M79" s="9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8"/>
      <c r="BX79" s="9"/>
      <c r="BY79" s="9"/>
      <c r="BZ79" s="9"/>
      <c r="CA79" s="9"/>
      <c r="CB79" s="9"/>
      <c r="CC79" s="7"/>
      <c r="CD79" s="9"/>
      <c r="CE79" s="9"/>
      <c r="CF79" s="9"/>
      <c r="CG79" s="7"/>
      <c r="CH79" s="7"/>
      <c r="CI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</row>
    <row r="80" spans="3:147" ht="12.75">
      <c r="C80" s="7"/>
      <c r="D80" s="7"/>
      <c r="E80" s="49"/>
      <c r="F80" s="9"/>
      <c r="G80" s="7"/>
      <c r="H80" s="7"/>
      <c r="I80" s="7"/>
      <c r="J80" s="7"/>
      <c r="K80" s="9"/>
      <c r="L80" s="7"/>
      <c r="M80" s="9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8"/>
      <c r="BX80" s="9"/>
      <c r="BY80" s="9"/>
      <c r="BZ80" s="9"/>
      <c r="CA80" s="9"/>
      <c r="CB80" s="9"/>
      <c r="CC80" s="7"/>
      <c r="CD80" s="9"/>
      <c r="CE80" s="9"/>
      <c r="CF80" s="9"/>
      <c r="CG80" s="7"/>
      <c r="CH80" s="7"/>
      <c r="CI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</row>
    <row r="81" spans="3:147" ht="12.75">
      <c r="C81" s="7"/>
      <c r="D81" s="7"/>
      <c r="E81" s="49"/>
      <c r="F81" s="9"/>
      <c r="G81" s="7"/>
      <c r="H81" s="7"/>
      <c r="I81" s="7"/>
      <c r="J81" s="7"/>
      <c r="K81" s="9"/>
      <c r="L81" s="7"/>
      <c r="M81" s="9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8"/>
      <c r="BX81" s="9"/>
      <c r="BY81" s="9"/>
      <c r="BZ81" s="9"/>
      <c r="CA81" s="9"/>
      <c r="CB81" s="9"/>
      <c r="CC81" s="7"/>
      <c r="CD81" s="9"/>
      <c r="CE81" s="9"/>
      <c r="CF81" s="9"/>
      <c r="CG81" s="7"/>
      <c r="CH81" s="7"/>
      <c r="CI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</row>
    <row r="82" spans="3:147" ht="12.75">
      <c r="C82" s="7"/>
      <c r="D82" s="7"/>
      <c r="E82" s="49"/>
      <c r="F82" s="9"/>
      <c r="G82" s="7"/>
      <c r="H82" s="7"/>
      <c r="I82" s="7"/>
      <c r="J82" s="7"/>
      <c r="K82" s="9"/>
      <c r="L82" s="7"/>
      <c r="M82" s="9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8"/>
      <c r="BX82" s="9"/>
      <c r="BY82" s="9"/>
      <c r="BZ82" s="9"/>
      <c r="CA82" s="9"/>
      <c r="CB82" s="9"/>
      <c r="CC82" s="7"/>
      <c r="CD82" s="9"/>
      <c r="CE82" s="9"/>
      <c r="CF82" s="9"/>
      <c r="CG82" s="7"/>
      <c r="CH82" s="7"/>
      <c r="CI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</row>
    <row r="83" spans="3:147" ht="12.75">
      <c r="C83" s="7"/>
      <c r="D83" s="7"/>
      <c r="E83" s="49"/>
      <c r="F83" s="9"/>
      <c r="G83" s="7"/>
      <c r="H83" s="7"/>
      <c r="I83" s="7"/>
      <c r="J83" s="7"/>
      <c r="K83" s="9"/>
      <c r="L83" s="7"/>
      <c r="M83" s="9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8"/>
      <c r="BX83" s="9"/>
      <c r="BY83" s="9"/>
      <c r="BZ83" s="9"/>
      <c r="CA83" s="9"/>
      <c r="CB83" s="9"/>
      <c r="CC83" s="7"/>
      <c r="CD83" s="9"/>
      <c r="CE83" s="9"/>
      <c r="CF83" s="9"/>
      <c r="CG83" s="7"/>
      <c r="CH83" s="7"/>
      <c r="CI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</row>
    <row r="84" spans="3:147" ht="12.75">
      <c r="C84" s="7"/>
      <c r="D84" s="7"/>
      <c r="E84" s="49"/>
      <c r="F84" s="9"/>
      <c r="G84" s="7"/>
      <c r="H84" s="7"/>
      <c r="I84" s="7"/>
      <c r="J84" s="7"/>
      <c r="K84" s="9"/>
      <c r="L84" s="7"/>
      <c r="M84" s="9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8"/>
      <c r="BX84" s="9"/>
      <c r="BY84" s="9"/>
      <c r="BZ84" s="9"/>
      <c r="CA84" s="9"/>
      <c r="CB84" s="9"/>
      <c r="CC84" s="7"/>
      <c r="CD84" s="9"/>
      <c r="CE84" s="9"/>
      <c r="CF84" s="9"/>
      <c r="CG84" s="7"/>
      <c r="CH84" s="7"/>
      <c r="CI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</row>
    <row r="85" spans="3:147" ht="12.75">
      <c r="C85" s="7"/>
      <c r="D85" s="7"/>
      <c r="E85" s="49"/>
      <c r="F85" s="9"/>
      <c r="G85" s="7"/>
      <c r="H85" s="7"/>
      <c r="I85" s="7"/>
      <c r="J85" s="7"/>
      <c r="K85" s="9"/>
      <c r="L85" s="7"/>
      <c r="M85" s="9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8"/>
      <c r="BX85" s="9"/>
      <c r="BY85" s="9"/>
      <c r="BZ85" s="9"/>
      <c r="CA85" s="9"/>
      <c r="CB85" s="9"/>
      <c r="CC85" s="7"/>
      <c r="CD85" s="9"/>
      <c r="CE85" s="9"/>
      <c r="CF85" s="9"/>
      <c r="CG85" s="7"/>
      <c r="CH85" s="7"/>
      <c r="CI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</row>
    <row r="86" spans="3:147" ht="12.75">
      <c r="C86" s="7"/>
      <c r="D86" s="7"/>
      <c r="E86" s="49"/>
      <c r="F86" s="9"/>
      <c r="G86" s="7"/>
      <c r="H86" s="7"/>
      <c r="I86" s="7"/>
      <c r="J86" s="7"/>
      <c r="K86" s="9"/>
      <c r="L86" s="7"/>
      <c r="M86" s="9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8"/>
      <c r="BX86" s="9"/>
      <c r="BY86" s="9"/>
      <c r="BZ86" s="9"/>
      <c r="CA86" s="9"/>
      <c r="CB86" s="9"/>
      <c r="CC86" s="7"/>
      <c r="CD86" s="9"/>
      <c r="CE86" s="9"/>
      <c r="CF86" s="9"/>
      <c r="CG86" s="7"/>
      <c r="CH86" s="7"/>
      <c r="CI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</row>
    <row r="87" spans="3:147" ht="12.75">
      <c r="C87" s="7"/>
      <c r="D87" s="7"/>
      <c r="E87" s="49"/>
      <c r="F87" s="9"/>
      <c r="G87" s="7"/>
      <c r="H87" s="7"/>
      <c r="I87" s="7"/>
      <c r="J87" s="7"/>
      <c r="K87" s="9"/>
      <c r="L87" s="7"/>
      <c r="M87" s="9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8"/>
      <c r="BX87" s="9"/>
      <c r="BY87" s="9"/>
      <c r="BZ87" s="9"/>
      <c r="CA87" s="9"/>
      <c r="CB87" s="9"/>
      <c r="CC87" s="7"/>
      <c r="CD87" s="9"/>
      <c r="CE87" s="9"/>
      <c r="CF87" s="9"/>
      <c r="CG87" s="7"/>
      <c r="CH87" s="7"/>
      <c r="CI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3"/>
  <sheetViews>
    <sheetView workbookViewId="0" topLeftCell="A1">
      <selection activeCell="E13" sqref="E13"/>
    </sheetView>
  </sheetViews>
  <sheetFormatPr defaultColWidth="9.140625" defaultRowHeight="12.75"/>
  <cols>
    <col min="1" max="1" width="9.140625" style="18" customWidth="1"/>
    <col min="2" max="2" width="14.421875" style="17" customWidth="1"/>
    <col min="3" max="3" width="9.140625" style="36" customWidth="1"/>
    <col min="5" max="5" width="13.00390625" style="0" customWidth="1"/>
  </cols>
  <sheetData>
    <row r="1" spans="1:3" ht="12.75">
      <c r="A1" s="28" t="s">
        <v>0</v>
      </c>
      <c r="B1" s="29" t="s">
        <v>3</v>
      </c>
      <c r="C1" s="30" t="s">
        <v>114</v>
      </c>
    </row>
    <row r="2" spans="1:3" ht="12.75">
      <c r="A2" s="51" t="s">
        <v>70</v>
      </c>
      <c r="B2" s="52">
        <v>40677</v>
      </c>
      <c r="C2" s="53">
        <v>310</v>
      </c>
    </row>
    <row r="3" spans="1:3" ht="12.75">
      <c r="A3" s="51" t="s">
        <v>71</v>
      </c>
      <c r="B3" s="52">
        <v>40677</v>
      </c>
      <c r="C3" s="53">
        <v>710</v>
      </c>
    </row>
    <row r="4" spans="1:3" ht="12.75">
      <c r="A4" s="51" t="s">
        <v>72</v>
      </c>
      <c r="B4" s="52">
        <v>40677</v>
      </c>
      <c r="C4" s="53">
        <v>860</v>
      </c>
    </row>
    <row r="5" spans="1:3" ht="12.75">
      <c r="A5" s="51" t="s">
        <v>73</v>
      </c>
      <c r="B5" s="52">
        <v>40677</v>
      </c>
      <c r="C5" s="53">
        <v>530</v>
      </c>
    </row>
    <row r="6" spans="1:3" ht="12.75">
      <c r="A6" s="51" t="s">
        <v>74</v>
      </c>
      <c r="B6" s="52">
        <v>40677</v>
      </c>
      <c r="C6" s="53">
        <v>490</v>
      </c>
    </row>
    <row r="7" spans="1:3" ht="12.75">
      <c r="A7" s="51" t="s">
        <v>75</v>
      </c>
      <c r="B7" s="52">
        <v>40677</v>
      </c>
      <c r="C7" s="53">
        <v>650</v>
      </c>
    </row>
    <row r="8" spans="1:3" ht="12.75">
      <c r="A8" s="51" t="s">
        <v>76</v>
      </c>
      <c r="B8" s="52">
        <v>40677</v>
      </c>
      <c r="C8" s="53">
        <v>1600</v>
      </c>
    </row>
    <row r="9" spans="1:3" ht="12.75">
      <c r="A9" s="51" t="s">
        <v>77</v>
      </c>
      <c r="B9" s="52">
        <v>40677</v>
      </c>
      <c r="C9" s="53">
        <v>6500</v>
      </c>
    </row>
    <row r="10" spans="1:3" ht="12.75">
      <c r="A10" s="51" t="s">
        <v>78</v>
      </c>
      <c r="B10" s="52">
        <v>40677</v>
      </c>
      <c r="C10" s="53">
        <v>2500</v>
      </c>
    </row>
    <row r="11" spans="1:3" ht="12.75">
      <c r="A11" s="51" t="s">
        <v>79</v>
      </c>
      <c r="B11" s="52">
        <v>40677</v>
      </c>
      <c r="C11" s="53">
        <v>370</v>
      </c>
    </row>
    <row r="12" spans="1:3" ht="12.75">
      <c r="A12" s="51" t="s">
        <v>80</v>
      </c>
      <c r="B12" s="52">
        <v>40677</v>
      </c>
      <c r="C12" s="53">
        <v>790</v>
      </c>
    </row>
    <row r="13" spans="1:3" ht="12.75">
      <c r="A13" s="51" t="s">
        <v>81</v>
      </c>
      <c r="B13" s="52">
        <v>40677</v>
      </c>
      <c r="C13" s="53">
        <v>720</v>
      </c>
    </row>
    <row r="14" spans="1:3" ht="12.75">
      <c r="A14" s="51" t="s">
        <v>82</v>
      </c>
      <c r="B14" s="52">
        <v>40677</v>
      </c>
      <c r="C14" s="53">
        <v>750</v>
      </c>
    </row>
    <row r="15" spans="1:3" ht="12.75">
      <c r="A15" s="51" t="s">
        <v>115</v>
      </c>
      <c r="B15" s="52">
        <v>40677</v>
      </c>
      <c r="C15" s="53">
        <v>270</v>
      </c>
    </row>
    <row r="16" spans="1:3" s="2" customFormat="1" ht="12.75">
      <c r="A16" s="51" t="s">
        <v>83</v>
      </c>
      <c r="B16" s="59">
        <v>40677</v>
      </c>
      <c r="C16" s="60">
        <v>30000</v>
      </c>
    </row>
    <row r="17" spans="1:3" s="2" customFormat="1" ht="12.75">
      <c r="A17" s="51" t="s">
        <v>116</v>
      </c>
      <c r="B17" s="59">
        <v>40677</v>
      </c>
      <c r="C17" s="60">
        <v>520</v>
      </c>
    </row>
    <row r="18" spans="1:3" s="2" customFormat="1" ht="12.75">
      <c r="A18" s="51" t="s">
        <v>84</v>
      </c>
      <c r="B18" s="59">
        <v>40677</v>
      </c>
      <c r="C18" s="61" t="s">
        <v>216</v>
      </c>
    </row>
    <row r="19" spans="1:3" ht="12.75">
      <c r="A19" s="51" t="s">
        <v>85</v>
      </c>
      <c r="B19" s="52">
        <v>40677</v>
      </c>
      <c r="C19" s="53">
        <v>200</v>
      </c>
    </row>
    <row r="20" spans="1:3" ht="12.75">
      <c r="A20" s="51" t="s">
        <v>86</v>
      </c>
      <c r="B20" s="52">
        <v>40677</v>
      </c>
      <c r="C20" s="53">
        <v>1400</v>
      </c>
    </row>
    <row r="21" spans="1:3" ht="12.75">
      <c r="A21" s="51" t="s">
        <v>87</v>
      </c>
      <c r="B21" s="52">
        <v>40677</v>
      </c>
      <c r="C21" s="53">
        <v>380</v>
      </c>
    </row>
    <row r="22" spans="1:3" ht="12.75">
      <c r="A22" s="51" t="s">
        <v>88</v>
      </c>
      <c r="B22" s="52">
        <v>40677</v>
      </c>
      <c r="C22" s="54">
        <v>200</v>
      </c>
    </row>
    <row r="23" spans="1:3" ht="12.75">
      <c r="A23" s="51" t="s">
        <v>89</v>
      </c>
      <c r="B23" s="52">
        <v>40677</v>
      </c>
      <c r="C23" s="53">
        <v>1400</v>
      </c>
    </row>
    <row r="24" spans="1:3" ht="12.75">
      <c r="A24" s="51" t="s">
        <v>90</v>
      </c>
      <c r="B24" s="52">
        <v>40677</v>
      </c>
      <c r="C24" s="53">
        <v>280</v>
      </c>
    </row>
    <row r="25" spans="1:3" ht="12.75">
      <c r="A25" s="51" t="s">
        <v>91</v>
      </c>
      <c r="B25" s="52">
        <v>40677</v>
      </c>
      <c r="C25" s="53">
        <v>360</v>
      </c>
    </row>
    <row r="26" spans="1:3" ht="12.75">
      <c r="A26" s="51" t="s">
        <v>92</v>
      </c>
      <c r="B26" s="52">
        <v>40677</v>
      </c>
      <c r="C26" s="53">
        <v>410</v>
      </c>
    </row>
    <row r="27" spans="1:3" ht="12.75">
      <c r="A27" s="51" t="s">
        <v>93</v>
      </c>
      <c r="B27" s="52">
        <v>40677</v>
      </c>
      <c r="C27" s="53">
        <v>1300</v>
      </c>
    </row>
    <row r="28" spans="1:3" ht="12.75">
      <c r="A28" s="51" t="s">
        <v>94</v>
      </c>
      <c r="B28" s="52">
        <v>40677</v>
      </c>
      <c r="C28" s="53">
        <v>190</v>
      </c>
    </row>
    <row r="29" spans="1:3" ht="12.75">
      <c r="A29" s="51" t="s">
        <v>95</v>
      </c>
      <c r="B29" s="52">
        <v>40677</v>
      </c>
      <c r="C29" s="53">
        <v>85</v>
      </c>
    </row>
    <row r="30" spans="1:3" ht="12.75">
      <c r="A30" s="51" t="s">
        <v>113</v>
      </c>
      <c r="B30" s="52">
        <v>40677</v>
      </c>
      <c r="C30" s="53">
        <v>300</v>
      </c>
    </row>
    <row r="31" spans="1:3" ht="12.75">
      <c r="A31" s="51" t="s">
        <v>96</v>
      </c>
      <c r="B31" s="52">
        <v>40677</v>
      </c>
      <c r="C31" s="54">
        <v>160</v>
      </c>
    </row>
    <row r="32" spans="1:3" ht="12.75">
      <c r="A32" s="51" t="s">
        <v>97</v>
      </c>
      <c r="B32" s="52">
        <v>40677</v>
      </c>
      <c r="C32" s="53">
        <v>110</v>
      </c>
    </row>
    <row r="33" spans="1:3" ht="12.75">
      <c r="A33" s="51" t="s">
        <v>98</v>
      </c>
      <c r="B33" s="52">
        <v>40677</v>
      </c>
      <c r="C33" s="53">
        <v>63</v>
      </c>
    </row>
    <row r="34" spans="1:3" ht="12.75">
      <c r="A34" s="35"/>
      <c r="B34" s="32"/>
      <c r="C34" s="33"/>
    </row>
    <row r="35" spans="1:3" ht="12.75">
      <c r="A35" s="31"/>
      <c r="B35" s="32"/>
      <c r="C35" s="33"/>
    </row>
    <row r="36" spans="1:3" ht="12.75">
      <c r="A36" s="31"/>
      <c r="B36" s="32"/>
      <c r="C36" s="33"/>
    </row>
    <row r="37" spans="1:3" ht="12.75">
      <c r="A37" s="31"/>
      <c r="B37" s="32"/>
      <c r="C37" s="33"/>
    </row>
    <row r="38" spans="1:3" ht="12.75">
      <c r="A38" s="31"/>
      <c r="B38" s="32"/>
      <c r="C38" s="34"/>
    </row>
    <row r="39" spans="1:3" ht="12.75">
      <c r="A39" s="31"/>
      <c r="B39" s="32"/>
      <c r="C39" s="33"/>
    </row>
    <row r="40" spans="1:3" ht="12.75">
      <c r="A40" s="31"/>
      <c r="B40" s="32"/>
      <c r="C40" s="33"/>
    </row>
    <row r="41" spans="1:3" ht="12.75">
      <c r="A41" s="31"/>
      <c r="B41" s="32"/>
      <c r="C41" s="33"/>
    </row>
    <row r="42" spans="1:3" ht="12.75">
      <c r="A42" s="31"/>
      <c r="B42" s="32"/>
      <c r="C42" s="33"/>
    </row>
    <row r="43" spans="1:3" ht="12.75">
      <c r="A43" s="31"/>
      <c r="B43" s="32"/>
      <c r="C43" s="33"/>
    </row>
    <row r="44" spans="1:3" ht="12.75">
      <c r="A44" s="31"/>
      <c r="B44" s="32"/>
      <c r="C44" s="33"/>
    </row>
    <row r="45" spans="1:3" ht="12.75">
      <c r="A45" s="31"/>
      <c r="B45" s="32"/>
      <c r="C45" s="33"/>
    </row>
    <row r="46" spans="1:3" ht="12.75">
      <c r="A46" s="31"/>
      <c r="B46" s="32"/>
      <c r="C46" s="33"/>
    </row>
    <row r="47" spans="1:3" ht="12.75">
      <c r="A47" s="31"/>
      <c r="B47" s="32"/>
      <c r="C47" s="33"/>
    </row>
    <row r="48" spans="1:3" ht="12.75">
      <c r="A48" s="31"/>
      <c r="B48" s="32"/>
      <c r="C48" s="33"/>
    </row>
    <row r="49" spans="1:3" ht="12.75">
      <c r="A49" s="31"/>
      <c r="B49" s="32"/>
      <c r="C49" s="33"/>
    </row>
    <row r="50" spans="1:3" ht="12.75">
      <c r="A50" s="31"/>
      <c r="B50" s="32"/>
      <c r="C50" s="33"/>
    </row>
    <row r="51" spans="1:3" ht="12.75">
      <c r="A51" s="31"/>
      <c r="B51" s="32"/>
      <c r="C51" s="33"/>
    </row>
    <row r="52" spans="1:2" ht="12.75">
      <c r="A52" s="33"/>
      <c r="B52" s="33"/>
    </row>
    <row r="53" spans="1:2" ht="12.75">
      <c r="A53" s="33"/>
      <c r="B53" s="33"/>
    </row>
    <row r="54" spans="1:2" ht="12.75">
      <c r="A54" s="33"/>
      <c r="B54" s="33"/>
    </row>
    <row r="55" spans="1:2" ht="12.75">
      <c r="A55" s="33"/>
      <c r="B55" s="33"/>
    </row>
    <row r="56" spans="1:2" ht="12.75">
      <c r="A56" s="33"/>
      <c r="B56" s="33"/>
    </row>
    <row r="57" spans="1:2" ht="12.75">
      <c r="A57" s="33"/>
      <c r="B57" s="33"/>
    </row>
    <row r="58" spans="1:2" ht="12.75">
      <c r="A58" s="33"/>
      <c r="B58" s="33"/>
    </row>
    <row r="59" spans="1:2" ht="12.75">
      <c r="A59" s="33"/>
      <c r="B59" s="33"/>
    </row>
    <row r="60" spans="1:2" ht="12.75">
      <c r="A60" s="33"/>
      <c r="B60" s="33"/>
    </row>
    <row r="61" spans="1:2" ht="12.75">
      <c r="A61" s="33"/>
      <c r="B61" s="33"/>
    </row>
    <row r="62" spans="1:2" ht="12.75">
      <c r="A62" s="33"/>
      <c r="B62" s="33"/>
    </row>
    <row r="63" spans="1:2" ht="12.75">
      <c r="A63" s="33"/>
      <c r="B63" s="33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 s="36"/>
      <c r="B80" s="36"/>
    </row>
    <row r="81" spans="1:2" ht="12.75">
      <c r="A81" s="36"/>
      <c r="B81" s="36"/>
    </row>
    <row r="82" spans="1:2" ht="12.75">
      <c r="A82" s="36"/>
      <c r="B82" s="36"/>
    </row>
    <row r="83" spans="1:2" ht="12.75">
      <c r="A83" s="36"/>
      <c r="B83" s="36"/>
    </row>
    <row r="84" spans="1:2" ht="12.75">
      <c r="A84" s="36"/>
      <c r="B84" s="36"/>
    </row>
    <row r="85" spans="1:2" ht="12.75">
      <c r="A85" s="36"/>
      <c r="B85" s="36"/>
    </row>
    <row r="86" spans="1:2" ht="12.75">
      <c r="A86" s="36"/>
      <c r="B86" s="36"/>
    </row>
    <row r="87" spans="1:2" ht="12.75">
      <c r="A87" s="36"/>
      <c r="B87" s="36"/>
    </row>
    <row r="88" spans="1:2" ht="12.75">
      <c r="A88" s="36"/>
      <c r="B88" s="36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</sheetData>
  <printOptions gridLines="1"/>
  <pageMargins left="0.3" right="0.3" top="0.3" bottom="0.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B1">
      <selection activeCell="D25" sqref="D25:E26"/>
    </sheetView>
  </sheetViews>
  <sheetFormatPr defaultColWidth="9.140625" defaultRowHeight="12.75"/>
  <cols>
    <col min="2" max="2" width="8.421875" style="2" customWidth="1"/>
    <col min="3" max="3" width="10.28125" style="0" bestFit="1" customWidth="1"/>
    <col min="4" max="5" width="9.140625" style="3" customWidth="1"/>
    <col min="6" max="6" width="12.421875" style="2" customWidth="1"/>
    <col min="7" max="7" width="6.421875" style="2" customWidth="1"/>
    <col min="8" max="8" width="8.28125" style="2" customWidth="1"/>
    <col min="9" max="9" width="8.28125" style="0" customWidth="1"/>
    <col min="10" max="10" width="9.140625" style="2" customWidth="1"/>
    <col min="11" max="11" width="10.7109375" style="2" customWidth="1"/>
    <col min="12" max="12" width="15.7109375" style="2" customWidth="1"/>
  </cols>
  <sheetData>
    <row r="1" spans="1:14" s="39" customFormat="1" ht="30.75" customHeight="1">
      <c r="A1" s="39" t="s">
        <v>128</v>
      </c>
      <c r="B1" s="37" t="s">
        <v>0</v>
      </c>
      <c r="C1" s="38" t="s">
        <v>3</v>
      </c>
      <c r="D1" s="43" t="s">
        <v>117</v>
      </c>
      <c r="E1" s="43" t="s">
        <v>118</v>
      </c>
      <c r="F1" s="37" t="s">
        <v>119</v>
      </c>
      <c r="G1" s="37" t="s">
        <v>120</v>
      </c>
      <c r="H1" s="37" t="s">
        <v>60</v>
      </c>
      <c r="I1" s="37" t="s">
        <v>121</v>
      </c>
      <c r="J1" s="38" t="s">
        <v>122</v>
      </c>
      <c r="K1" s="37" t="s">
        <v>123</v>
      </c>
      <c r="L1" s="46" t="s">
        <v>64</v>
      </c>
      <c r="M1" s="29" t="s">
        <v>65</v>
      </c>
      <c r="N1" s="37" t="s">
        <v>114</v>
      </c>
    </row>
    <row r="2" spans="1:15" ht="12.75">
      <c r="A2">
        <v>940009</v>
      </c>
      <c r="B2" s="44" t="s">
        <v>70</v>
      </c>
      <c r="C2" s="52">
        <v>40677</v>
      </c>
      <c r="D2" s="40">
        <v>434416</v>
      </c>
      <c r="E2" s="40">
        <v>4674948</v>
      </c>
      <c r="F2" s="6">
        <v>60</v>
      </c>
      <c r="G2" s="6">
        <v>48</v>
      </c>
      <c r="H2" s="6">
        <v>8</v>
      </c>
      <c r="I2" s="6">
        <v>0</v>
      </c>
      <c r="J2" s="6">
        <v>2</v>
      </c>
      <c r="K2" s="6">
        <v>10</v>
      </c>
      <c r="L2" s="6">
        <v>0.2</v>
      </c>
      <c r="M2" s="6">
        <v>10</v>
      </c>
      <c r="N2" s="53">
        <v>310</v>
      </c>
      <c r="O2" s="52"/>
    </row>
    <row r="3" spans="1:15" ht="12.75">
      <c r="A3">
        <v>908031</v>
      </c>
      <c r="B3" s="44" t="s">
        <v>71</v>
      </c>
      <c r="C3" s="52">
        <v>40677</v>
      </c>
      <c r="D3" s="40">
        <v>435968</v>
      </c>
      <c r="E3" s="40">
        <v>4671796</v>
      </c>
      <c r="F3" s="11">
        <v>60</v>
      </c>
      <c r="G3" s="11">
        <v>49</v>
      </c>
      <c r="H3" s="11">
        <v>8</v>
      </c>
      <c r="I3" s="11">
        <v>0</v>
      </c>
      <c r="J3" s="11">
        <v>5</v>
      </c>
      <c r="K3" s="11">
        <v>10</v>
      </c>
      <c r="L3" s="11">
        <v>0.1</v>
      </c>
      <c r="M3" s="11">
        <v>10</v>
      </c>
      <c r="N3" s="53">
        <v>710</v>
      </c>
      <c r="O3" s="52"/>
    </row>
    <row r="4" spans="1:15" ht="12.75">
      <c r="A4">
        <v>908028</v>
      </c>
      <c r="B4" s="44" t="s">
        <v>72</v>
      </c>
      <c r="C4" s="52">
        <v>40677</v>
      </c>
      <c r="D4" s="40">
        <v>435887</v>
      </c>
      <c r="E4" s="40">
        <v>4671403</v>
      </c>
      <c r="F4" s="6">
        <v>60</v>
      </c>
      <c r="G4" s="6">
        <v>48</v>
      </c>
      <c r="H4" s="6">
        <v>8</v>
      </c>
      <c r="I4" s="6">
        <v>0</v>
      </c>
      <c r="J4" s="6">
        <v>2</v>
      </c>
      <c r="K4" s="6">
        <v>10</v>
      </c>
      <c r="L4" s="6">
        <v>0.2</v>
      </c>
      <c r="M4" s="6">
        <v>10</v>
      </c>
      <c r="N4" s="53">
        <v>860</v>
      </c>
      <c r="O4" s="52"/>
    </row>
    <row r="5" spans="1:15" ht="12.75">
      <c r="A5">
        <v>908036</v>
      </c>
      <c r="B5" s="44" t="s">
        <v>73</v>
      </c>
      <c r="C5" s="52">
        <v>40677</v>
      </c>
      <c r="D5" s="40">
        <v>437474</v>
      </c>
      <c r="E5" s="40">
        <v>4670681</v>
      </c>
      <c r="F5" s="6">
        <v>60</v>
      </c>
      <c r="G5" s="6">
        <v>47</v>
      </c>
      <c r="H5" s="6">
        <v>8</v>
      </c>
      <c r="I5" s="6">
        <v>0</v>
      </c>
      <c r="J5" s="6">
        <v>10</v>
      </c>
      <c r="K5" s="6">
        <v>12</v>
      </c>
      <c r="L5" s="6">
        <v>0</v>
      </c>
      <c r="M5" s="6">
        <v>10</v>
      </c>
      <c r="N5" s="53">
        <v>530</v>
      </c>
      <c r="O5" s="52"/>
    </row>
    <row r="6" spans="1:15" ht="12.75">
      <c r="A6">
        <v>908026</v>
      </c>
      <c r="B6" s="44" t="s">
        <v>74</v>
      </c>
      <c r="C6" s="52">
        <v>40677</v>
      </c>
      <c r="D6" s="40">
        <v>437765</v>
      </c>
      <c r="E6" s="40">
        <v>4668544</v>
      </c>
      <c r="F6" s="6">
        <v>55</v>
      </c>
      <c r="G6" s="6">
        <v>48</v>
      </c>
      <c r="H6" s="6">
        <v>8</v>
      </c>
      <c r="I6" s="6">
        <v>0.15</v>
      </c>
      <c r="J6" s="6">
        <v>10</v>
      </c>
      <c r="K6" s="6">
        <v>10</v>
      </c>
      <c r="L6" s="6">
        <v>0.1</v>
      </c>
      <c r="M6" s="6">
        <v>33</v>
      </c>
      <c r="N6" s="53">
        <v>490</v>
      </c>
      <c r="O6" s="52"/>
    </row>
    <row r="7" spans="1:13" ht="12.75">
      <c r="A7">
        <v>908019</v>
      </c>
      <c r="B7" s="44" t="s">
        <v>126</v>
      </c>
      <c r="C7" s="52">
        <v>40677</v>
      </c>
      <c r="D7" s="40">
        <v>431938</v>
      </c>
      <c r="E7" s="40">
        <v>4665387</v>
      </c>
      <c r="F7" s="6">
        <v>60</v>
      </c>
      <c r="G7" s="6">
        <v>48</v>
      </c>
      <c r="H7" s="6">
        <v>9</v>
      </c>
      <c r="I7" s="6">
        <v>0</v>
      </c>
      <c r="J7" s="6">
        <v>10</v>
      </c>
      <c r="K7" s="6">
        <v>10</v>
      </c>
      <c r="L7" s="6">
        <v>0</v>
      </c>
      <c r="M7" s="6">
        <v>10</v>
      </c>
    </row>
    <row r="8" spans="1:13" ht="12.75">
      <c r="A8">
        <v>908029</v>
      </c>
      <c r="B8" s="44" t="s">
        <v>125</v>
      </c>
      <c r="C8" s="52">
        <v>40677</v>
      </c>
      <c r="D8" s="40">
        <v>441107</v>
      </c>
      <c r="E8" s="40">
        <v>4665303</v>
      </c>
      <c r="F8" s="6">
        <v>60</v>
      </c>
      <c r="G8" s="6">
        <v>49</v>
      </c>
      <c r="H8" s="6">
        <v>7</v>
      </c>
      <c r="I8" s="6">
        <v>0</v>
      </c>
      <c r="J8" s="6">
        <v>10</v>
      </c>
      <c r="K8" s="6">
        <v>12</v>
      </c>
      <c r="L8" s="6">
        <v>0</v>
      </c>
      <c r="M8" s="6">
        <v>10</v>
      </c>
    </row>
    <row r="9" spans="1:15" ht="12.75">
      <c r="A9">
        <v>908034</v>
      </c>
      <c r="B9" s="44" t="s">
        <v>75</v>
      </c>
      <c r="C9" s="52">
        <v>40677</v>
      </c>
      <c r="D9" s="40">
        <v>439777</v>
      </c>
      <c r="E9" s="41">
        <v>4665238</v>
      </c>
      <c r="F9" s="6">
        <v>53</v>
      </c>
      <c r="G9" s="6">
        <v>50</v>
      </c>
      <c r="H9" s="6">
        <v>8</v>
      </c>
      <c r="I9" s="6">
        <v>0</v>
      </c>
      <c r="J9" s="6">
        <v>10</v>
      </c>
      <c r="K9" s="6">
        <v>10</v>
      </c>
      <c r="L9" s="6">
        <v>0</v>
      </c>
      <c r="M9" s="6">
        <v>10</v>
      </c>
      <c r="N9" s="60">
        <v>650</v>
      </c>
      <c r="O9" s="59"/>
    </row>
    <row r="10" spans="1:15" ht="12.75">
      <c r="A10">
        <v>908020</v>
      </c>
      <c r="B10" s="44" t="s">
        <v>76</v>
      </c>
      <c r="C10" s="52">
        <v>40677</v>
      </c>
      <c r="D10" s="40">
        <v>437460</v>
      </c>
      <c r="E10" s="40">
        <v>4664663</v>
      </c>
      <c r="F10" s="6">
        <v>60</v>
      </c>
      <c r="G10" s="6">
        <v>50</v>
      </c>
      <c r="H10" s="6">
        <v>9</v>
      </c>
      <c r="I10" s="6">
        <v>0</v>
      </c>
      <c r="J10" s="6">
        <v>10</v>
      </c>
      <c r="K10" s="6">
        <v>10</v>
      </c>
      <c r="L10" s="6">
        <v>0</v>
      </c>
      <c r="M10" s="6">
        <v>10</v>
      </c>
      <c r="N10" s="60">
        <v>1600</v>
      </c>
      <c r="O10" s="59"/>
    </row>
    <row r="11" spans="1:15" ht="12.75">
      <c r="A11">
        <v>908021</v>
      </c>
      <c r="B11" s="44" t="s">
        <v>127</v>
      </c>
      <c r="C11" s="52">
        <v>40677</v>
      </c>
      <c r="D11" s="40">
        <v>430933</v>
      </c>
      <c r="E11" s="40">
        <v>4664155</v>
      </c>
      <c r="F11" s="6">
        <v>60</v>
      </c>
      <c r="G11" s="6">
        <v>48</v>
      </c>
      <c r="H11" s="6">
        <v>8</v>
      </c>
      <c r="I11" s="6">
        <v>0</v>
      </c>
      <c r="J11" s="6">
        <v>10</v>
      </c>
      <c r="K11" s="6">
        <v>10</v>
      </c>
      <c r="L11" s="6">
        <v>0.1</v>
      </c>
      <c r="M11" s="6">
        <v>10</v>
      </c>
      <c r="N11" s="2"/>
      <c r="O11" s="2"/>
    </row>
    <row r="12" spans="1:15" ht="12.75">
      <c r="A12">
        <v>908022</v>
      </c>
      <c r="B12" s="44" t="s">
        <v>77</v>
      </c>
      <c r="C12" s="52">
        <v>40677</v>
      </c>
      <c r="D12" s="40">
        <v>437556</v>
      </c>
      <c r="E12" s="40">
        <v>4663522</v>
      </c>
      <c r="F12" s="6">
        <v>27</v>
      </c>
      <c r="G12" s="6">
        <v>50</v>
      </c>
      <c r="H12" s="6">
        <v>9</v>
      </c>
      <c r="I12" s="6">
        <v>0</v>
      </c>
      <c r="J12" s="6">
        <v>10</v>
      </c>
      <c r="K12" s="6">
        <v>10</v>
      </c>
      <c r="L12" s="6">
        <v>0.1</v>
      </c>
      <c r="M12" s="6">
        <v>10</v>
      </c>
      <c r="N12" s="60">
        <v>6500</v>
      </c>
      <c r="O12" s="59"/>
    </row>
    <row r="13" spans="1:15" ht="12.75">
      <c r="A13">
        <v>908016</v>
      </c>
      <c r="B13" s="44" t="s">
        <v>78</v>
      </c>
      <c r="C13" s="52">
        <v>40677</v>
      </c>
      <c r="D13" s="40">
        <v>441413</v>
      </c>
      <c r="E13" s="40">
        <v>4661878</v>
      </c>
      <c r="F13" s="6">
        <v>45</v>
      </c>
      <c r="G13" s="6">
        <v>47</v>
      </c>
      <c r="H13" s="6">
        <v>8</v>
      </c>
      <c r="I13" s="6">
        <v>0.15</v>
      </c>
      <c r="J13" s="6">
        <v>10</v>
      </c>
      <c r="K13" s="6">
        <v>8</v>
      </c>
      <c r="L13" s="6">
        <v>0.1</v>
      </c>
      <c r="M13" s="6">
        <v>33</v>
      </c>
      <c r="N13" s="60">
        <v>2500</v>
      </c>
      <c r="O13" s="59"/>
    </row>
    <row r="14" spans="1:15" ht="12.75">
      <c r="A14">
        <v>985041</v>
      </c>
      <c r="B14" s="44" t="s">
        <v>79</v>
      </c>
      <c r="C14" s="52">
        <v>40677</v>
      </c>
      <c r="D14" s="40">
        <v>444240</v>
      </c>
      <c r="E14" s="40">
        <v>4658085</v>
      </c>
      <c r="F14" s="6">
        <v>60</v>
      </c>
      <c r="G14" s="6">
        <v>50</v>
      </c>
      <c r="H14" s="6">
        <v>8</v>
      </c>
      <c r="I14" s="6">
        <v>1</v>
      </c>
      <c r="J14" s="6">
        <v>0</v>
      </c>
      <c r="K14" s="6">
        <v>10</v>
      </c>
      <c r="L14" s="6">
        <v>0</v>
      </c>
      <c r="M14" s="6">
        <v>29</v>
      </c>
      <c r="N14" s="60">
        <v>370</v>
      </c>
      <c r="O14" s="59"/>
    </row>
    <row r="15" spans="1:15" ht="12.75">
      <c r="A15">
        <v>985034</v>
      </c>
      <c r="B15" s="44" t="s">
        <v>80</v>
      </c>
      <c r="C15" s="52">
        <v>40677</v>
      </c>
      <c r="D15" s="40">
        <v>444241</v>
      </c>
      <c r="E15" s="40">
        <v>4657996</v>
      </c>
      <c r="F15" s="6">
        <v>50</v>
      </c>
      <c r="G15" s="6">
        <v>56</v>
      </c>
      <c r="H15" s="6">
        <v>8</v>
      </c>
      <c r="I15" s="6">
        <v>0.3</v>
      </c>
      <c r="J15" s="6">
        <v>0</v>
      </c>
      <c r="K15" s="6">
        <v>10</v>
      </c>
      <c r="L15" s="6">
        <v>0</v>
      </c>
      <c r="M15" s="6">
        <v>29</v>
      </c>
      <c r="N15" s="60">
        <v>790</v>
      </c>
      <c r="O15" s="59"/>
    </row>
    <row r="16" spans="1:15" ht="12.75">
      <c r="A16">
        <v>985031</v>
      </c>
      <c r="B16" s="44" t="s">
        <v>81</v>
      </c>
      <c r="C16" s="52">
        <v>40677</v>
      </c>
      <c r="D16" s="3">
        <v>444390</v>
      </c>
      <c r="E16" s="3">
        <v>4657410</v>
      </c>
      <c r="F16" s="6">
        <v>50</v>
      </c>
      <c r="G16" s="6">
        <v>55</v>
      </c>
      <c r="H16" s="6">
        <v>9</v>
      </c>
      <c r="I16" s="6">
        <v>1</v>
      </c>
      <c r="J16" s="6">
        <v>0</v>
      </c>
      <c r="K16" s="6">
        <v>10</v>
      </c>
      <c r="L16" s="6">
        <v>0</v>
      </c>
      <c r="M16" s="6">
        <v>29</v>
      </c>
      <c r="N16" s="60">
        <v>720</v>
      </c>
      <c r="O16" s="59"/>
    </row>
    <row r="17" spans="1:15" ht="12.75">
      <c r="A17">
        <v>908030</v>
      </c>
      <c r="B17" s="44" t="s">
        <v>82</v>
      </c>
      <c r="C17" s="52">
        <v>40677</v>
      </c>
      <c r="D17" s="6">
        <v>442164</v>
      </c>
      <c r="E17" s="6">
        <v>4655943</v>
      </c>
      <c r="F17" s="6">
        <v>60</v>
      </c>
      <c r="G17" s="6">
        <v>46</v>
      </c>
      <c r="H17" s="6">
        <v>8</v>
      </c>
      <c r="I17" s="6">
        <v>0</v>
      </c>
      <c r="J17" s="6">
        <v>10</v>
      </c>
      <c r="K17" s="6">
        <v>8</v>
      </c>
      <c r="L17" s="6">
        <v>0.1</v>
      </c>
      <c r="M17" s="6">
        <v>10</v>
      </c>
      <c r="N17" s="60">
        <v>750</v>
      </c>
      <c r="O17" s="59"/>
    </row>
    <row r="18" spans="1:15" ht="12.75">
      <c r="A18">
        <v>985027</v>
      </c>
      <c r="B18" s="44" t="s">
        <v>115</v>
      </c>
      <c r="C18" s="52">
        <v>40677</v>
      </c>
      <c r="D18" s="3">
        <v>444738</v>
      </c>
      <c r="E18" s="3">
        <v>4654856</v>
      </c>
      <c r="F18" s="6">
        <v>60</v>
      </c>
      <c r="G18" s="6">
        <v>46</v>
      </c>
      <c r="H18" s="6">
        <v>8</v>
      </c>
      <c r="I18" s="6">
        <v>0</v>
      </c>
      <c r="J18" s="6">
        <v>10</v>
      </c>
      <c r="K18" s="6">
        <v>8</v>
      </c>
      <c r="L18" s="6">
        <v>0</v>
      </c>
      <c r="M18" s="6">
        <v>10</v>
      </c>
      <c r="N18" s="60">
        <v>270</v>
      </c>
      <c r="O18" s="59"/>
    </row>
    <row r="19" spans="1:15" ht="12.75">
      <c r="A19">
        <v>985049</v>
      </c>
      <c r="B19" s="44" t="s">
        <v>83</v>
      </c>
      <c r="C19" s="52">
        <v>40677</v>
      </c>
      <c r="D19" s="3">
        <v>447093</v>
      </c>
      <c r="E19" s="3">
        <v>4654276</v>
      </c>
      <c r="F19" s="6">
        <v>60</v>
      </c>
      <c r="G19" s="6">
        <v>53</v>
      </c>
      <c r="H19" s="6">
        <v>8</v>
      </c>
      <c r="I19" s="6">
        <v>0.3</v>
      </c>
      <c r="J19" s="6">
        <v>10</v>
      </c>
      <c r="K19" s="6">
        <v>8</v>
      </c>
      <c r="L19" s="6">
        <v>0.1</v>
      </c>
      <c r="M19" s="6">
        <v>77</v>
      </c>
      <c r="N19" s="60">
        <v>30000</v>
      </c>
      <c r="O19" s="59"/>
    </row>
    <row r="20" spans="1:15" ht="12.75">
      <c r="A20">
        <v>985051</v>
      </c>
      <c r="B20" s="44" t="s">
        <v>116</v>
      </c>
      <c r="C20" s="52">
        <v>40677</v>
      </c>
      <c r="D20" s="3">
        <v>447424</v>
      </c>
      <c r="E20" s="3">
        <v>4653829</v>
      </c>
      <c r="F20" s="6">
        <v>60</v>
      </c>
      <c r="G20" s="6">
        <v>38</v>
      </c>
      <c r="H20" s="6">
        <v>8</v>
      </c>
      <c r="I20" s="6">
        <v>0</v>
      </c>
      <c r="J20" s="6">
        <v>2</v>
      </c>
      <c r="K20" s="6">
        <v>8</v>
      </c>
      <c r="L20" s="6">
        <v>0.1</v>
      </c>
      <c r="M20" s="6">
        <v>10</v>
      </c>
      <c r="N20" s="60">
        <v>520</v>
      </c>
      <c r="O20" s="59"/>
    </row>
    <row r="21" spans="1:15" ht="12.75">
      <c r="A21">
        <v>985077</v>
      </c>
      <c r="B21" s="44" t="s">
        <v>84</v>
      </c>
      <c r="C21" s="52">
        <v>40677</v>
      </c>
      <c r="D21" s="40">
        <v>446083</v>
      </c>
      <c r="E21" s="40">
        <v>4653747</v>
      </c>
      <c r="F21" s="6">
        <v>60</v>
      </c>
      <c r="G21" s="6">
        <v>52</v>
      </c>
      <c r="H21" s="6">
        <v>8</v>
      </c>
      <c r="I21" s="6">
        <v>0.3</v>
      </c>
      <c r="J21" s="6">
        <v>20</v>
      </c>
      <c r="K21" s="6">
        <v>8</v>
      </c>
      <c r="L21" s="6">
        <v>0.1</v>
      </c>
      <c r="M21" s="6">
        <v>10</v>
      </c>
      <c r="N21" s="60">
        <v>5</v>
      </c>
      <c r="O21" s="59"/>
    </row>
    <row r="22" spans="1:15" ht="12.75">
      <c r="A22">
        <v>985061</v>
      </c>
      <c r="B22" s="44" t="s">
        <v>85</v>
      </c>
      <c r="C22" s="52">
        <v>40677</v>
      </c>
      <c r="D22" s="40">
        <v>445147</v>
      </c>
      <c r="E22" s="40">
        <v>4653281</v>
      </c>
      <c r="F22" s="6">
        <v>60</v>
      </c>
      <c r="G22" s="6">
        <v>51</v>
      </c>
      <c r="H22" s="6">
        <v>8</v>
      </c>
      <c r="I22" s="6">
        <v>0.3</v>
      </c>
      <c r="J22" s="6">
        <v>10</v>
      </c>
      <c r="K22" s="6">
        <v>8</v>
      </c>
      <c r="L22" s="6">
        <v>0</v>
      </c>
      <c r="M22" s="6">
        <v>10</v>
      </c>
      <c r="N22" s="60">
        <v>200</v>
      </c>
      <c r="O22" s="59"/>
    </row>
    <row r="23" spans="1:15" ht="12.75">
      <c r="A23">
        <v>985030</v>
      </c>
      <c r="B23" s="44" t="s">
        <v>86</v>
      </c>
      <c r="C23" s="52">
        <v>40677</v>
      </c>
      <c r="D23" s="40">
        <v>447985</v>
      </c>
      <c r="E23" s="40">
        <v>4653000</v>
      </c>
      <c r="F23" s="6">
        <v>46</v>
      </c>
      <c r="G23" s="6">
        <v>40</v>
      </c>
      <c r="H23" s="6">
        <v>7</v>
      </c>
      <c r="I23" s="6">
        <v>0</v>
      </c>
      <c r="J23" s="6">
        <v>5</v>
      </c>
      <c r="K23" s="6">
        <v>10</v>
      </c>
      <c r="L23" s="6">
        <v>0.1</v>
      </c>
      <c r="M23" s="6">
        <v>28</v>
      </c>
      <c r="N23" s="60">
        <v>1400</v>
      </c>
      <c r="O23" s="59"/>
    </row>
    <row r="24" spans="1:15" ht="12.75">
      <c r="A24">
        <v>985015</v>
      </c>
      <c r="B24" s="44" t="s">
        <v>87</v>
      </c>
      <c r="C24" s="52">
        <v>40677</v>
      </c>
      <c r="D24" s="40">
        <v>447608</v>
      </c>
      <c r="E24" s="40">
        <v>4652969</v>
      </c>
      <c r="F24" s="6">
        <v>60</v>
      </c>
      <c r="G24" s="6">
        <v>51</v>
      </c>
      <c r="H24" s="6">
        <v>9</v>
      </c>
      <c r="I24" s="6">
        <v>0.15</v>
      </c>
      <c r="J24" s="6">
        <v>0</v>
      </c>
      <c r="K24" s="6">
        <v>8</v>
      </c>
      <c r="L24" s="6">
        <v>0</v>
      </c>
      <c r="M24" s="6">
        <v>102</v>
      </c>
      <c r="N24" s="60">
        <v>380</v>
      </c>
      <c r="O24" s="59"/>
    </row>
    <row r="25" spans="1:15" ht="12.75">
      <c r="A25">
        <v>985009</v>
      </c>
      <c r="B25" s="44" t="s">
        <v>196</v>
      </c>
      <c r="C25" s="52">
        <v>40677</v>
      </c>
      <c r="D25" s="3">
        <v>445418</v>
      </c>
      <c r="E25" s="3">
        <v>4652023</v>
      </c>
      <c r="F25" s="6">
        <v>60</v>
      </c>
      <c r="G25" s="6">
        <v>44</v>
      </c>
      <c r="H25" s="6">
        <v>8</v>
      </c>
      <c r="I25" s="6">
        <v>0</v>
      </c>
      <c r="J25" s="6">
        <v>2</v>
      </c>
      <c r="K25" s="6">
        <v>10</v>
      </c>
      <c r="L25" s="6">
        <v>0.2</v>
      </c>
      <c r="M25" s="6">
        <v>64</v>
      </c>
      <c r="N25" s="2"/>
      <c r="O25" s="2"/>
    </row>
    <row r="26" spans="1:15" ht="12.75">
      <c r="A26">
        <v>985040</v>
      </c>
      <c r="B26" s="44" t="s">
        <v>88</v>
      </c>
      <c r="C26" s="52">
        <v>40677</v>
      </c>
      <c r="D26" s="3">
        <v>447941</v>
      </c>
      <c r="E26" s="3">
        <v>4651948</v>
      </c>
      <c r="F26" s="3">
        <v>44</v>
      </c>
      <c r="G26" s="3">
        <v>38</v>
      </c>
      <c r="H26" s="3">
        <v>9</v>
      </c>
      <c r="I26" s="3">
        <v>0</v>
      </c>
      <c r="J26" s="3">
        <v>5</v>
      </c>
      <c r="K26" s="3">
        <v>10</v>
      </c>
      <c r="L26" s="3">
        <v>0.1</v>
      </c>
      <c r="M26" s="3">
        <v>10</v>
      </c>
      <c r="N26" s="61">
        <v>200</v>
      </c>
      <c r="O26" s="59"/>
    </row>
    <row r="27" spans="1:15" ht="12.75">
      <c r="A27">
        <v>985107</v>
      </c>
      <c r="B27" s="44" t="s">
        <v>89</v>
      </c>
      <c r="C27" s="52">
        <v>40677</v>
      </c>
      <c r="D27" s="40">
        <v>443795</v>
      </c>
      <c r="E27" s="40">
        <v>4651980</v>
      </c>
      <c r="F27" s="3">
        <v>60</v>
      </c>
      <c r="G27" s="3">
        <v>48</v>
      </c>
      <c r="H27" s="3">
        <v>8</v>
      </c>
      <c r="I27" s="3">
        <v>0.3</v>
      </c>
      <c r="J27" s="3">
        <v>0</v>
      </c>
      <c r="K27" s="3">
        <v>8</v>
      </c>
      <c r="L27" s="3">
        <v>0.2</v>
      </c>
      <c r="M27" s="3">
        <v>57</v>
      </c>
      <c r="N27" s="60">
        <v>1400</v>
      </c>
      <c r="O27" s="59"/>
    </row>
    <row r="28" spans="1:15" ht="12.75">
      <c r="A28">
        <v>985083</v>
      </c>
      <c r="B28" s="44" t="s">
        <v>90</v>
      </c>
      <c r="C28" s="52">
        <v>40677</v>
      </c>
      <c r="D28" s="40">
        <v>444528</v>
      </c>
      <c r="E28" s="40">
        <v>4651648</v>
      </c>
      <c r="F28" s="6"/>
      <c r="G28" s="6">
        <v>44</v>
      </c>
      <c r="H28" s="6">
        <v>8</v>
      </c>
      <c r="I28" s="6">
        <v>0</v>
      </c>
      <c r="J28" s="6">
        <v>2</v>
      </c>
      <c r="K28" s="6">
        <v>12</v>
      </c>
      <c r="L28" s="6">
        <v>0.2</v>
      </c>
      <c r="M28" s="6">
        <v>64</v>
      </c>
      <c r="N28" s="60">
        <v>280</v>
      </c>
      <c r="O28" s="59"/>
    </row>
    <row r="29" spans="1:15" ht="12.75">
      <c r="A29">
        <v>985039</v>
      </c>
      <c r="B29" s="44" t="s">
        <v>91</v>
      </c>
      <c r="C29" s="52">
        <v>40677</v>
      </c>
      <c r="D29" s="40">
        <v>449485</v>
      </c>
      <c r="E29" s="40">
        <v>4651470</v>
      </c>
      <c r="F29" s="6">
        <v>48</v>
      </c>
      <c r="G29" s="6"/>
      <c r="H29" s="6">
        <v>9</v>
      </c>
      <c r="I29" s="6">
        <v>0</v>
      </c>
      <c r="J29" s="6">
        <v>5</v>
      </c>
      <c r="K29" s="6">
        <v>10</v>
      </c>
      <c r="L29" s="6">
        <v>0.1</v>
      </c>
      <c r="M29" s="6">
        <v>10</v>
      </c>
      <c r="N29" s="60">
        <v>360</v>
      </c>
      <c r="O29" s="59"/>
    </row>
    <row r="30" spans="1:15" ht="12.75">
      <c r="A30">
        <v>985028</v>
      </c>
      <c r="B30" s="44" t="s">
        <v>92</v>
      </c>
      <c r="C30" s="52">
        <v>40677</v>
      </c>
      <c r="D30" s="40">
        <v>447579</v>
      </c>
      <c r="E30" s="40">
        <v>4651100</v>
      </c>
      <c r="F30" s="6">
        <v>60</v>
      </c>
      <c r="G30" s="6">
        <v>52</v>
      </c>
      <c r="H30" s="6">
        <v>9</v>
      </c>
      <c r="I30" s="6">
        <v>0</v>
      </c>
      <c r="J30" s="6">
        <v>10</v>
      </c>
      <c r="K30" s="6">
        <v>10</v>
      </c>
      <c r="L30" s="6">
        <v>0.1</v>
      </c>
      <c r="M30" s="6">
        <v>10</v>
      </c>
      <c r="N30" s="60">
        <v>410</v>
      </c>
      <c r="O30" s="59"/>
    </row>
    <row r="31" spans="1:15" ht="12.75">
      <c r="A31">
        <v>985029</v>
      </c>
      <c r="B31" s="44" t="s">
        <v>93</v>
      </c>
      <c r="C31" s="52">
        <v>40677</v>
      </c>
      <c r="D31" s="40">
        <v>448291</v>
      </c>
      <c r="E31" s="41">
        <v>4650734</v>
      </c>
      <c r="F31" s="6">
        <v>60</v>
      </c>
      <c r="G31" s="6">
        <v>38</v>
      </c>
      <c r="H31" s="6">
        <v>7</v>
      </c>
      <c r="I31" s="6">
        <v>0</v>
      </c>
      <c r="J31" s="6">
        <v>2</v>
      </c>
      <c r="K31" s="6">
        <v>10</v>
      </c>
      <c r="L31" s="6">
        <v>0</v>
      </c>
      <c r="M31" s="6">
        <v>34</v>
      </c>
      <c r="N31" s="60">
        <v>1300</v>
      </c>
      <c r="O31" s="59"/>
    </row>
    <row r="32" spans="1:15" ht="12.75">
      <c r="A32">
        <v>985064</v>
      </c>
      <c r="B32" s="44" t="s">
        <v>94</v>
      </c>
      <c r="C32" s="52">
        <v>40677</v>
      </c>
      <c r="D32" s="40">
        <v>445661</v>
      </c>
      <c r="E32" s="40">
        <v>4650119</v>
      </c>
      <c r="F32" s="6">
        <v>60</v>
      </c>
      <c r="G32" s="6">
        <v>51</v>
      </c>
      <c r="H32" s="6">
        <v>9</v>
      </c>
      <c r="I32" s="6">
        <v>0</v>
      </c>
      <c r="J32" s="6">
        <v>10</v>
      </c>
      <c r="K32" s="6">
        <v>10</v>
      </c>
      <c r="L32" s="6">
        <v>0.1</v>
      </c>
      <c r="M32" s="6">
        <v>10</v>
      </c>
      <c r="N32" s="60">
        <v>190</v>
      </c>
      <c r="O32" s="59"/>
    </row>
    <row r="33" spans="1:15" ht="12.75">
      <c r="A33">
        <v>985082</v>
      </c>
      <c r="B33" s="44" t="s">
        <v>95</v>
      </c>
      <c r="C33" s="52">
        <v>40677</v>
      </c>
      <c r="D33" s="41">
        <v>445257</v>
      </c>
      <c r="E33" s="3">
        <v>4649637</v>
      </c>
      <c r="F33" s="6">
        <v>60</v>
      </c>
      <c r="G33" s="6">
        <v>49</v>
      </c>
      <c r="H33" s="6">
        <v>9</v>
      </c>
      <c r="I33" s="6">
        <v>0</v>
      </c>
      <c r="J33" s="6">
        <v>10</v>
      </c>
      <c r="K33" s="6">
        <v>10</v>
      </c>
      <c r="L33" s="6">
        <v>0.2</v>
      </c>
      <c r="M33" s="6">
        <v>10</v>
      </c>
      <c r="N33" s="60">
        <v>85</v>
      </c>
      <c r="O33" s="59"/>
    </row>
    <row r="34" spans="1:15" ht="12.75">
      <c r="A34">
        <v>985072</v>
      </c>
      <c r="B34" s="44" t="s">
        <v>113</v>
      </c>
      <c r="C34" s="52">
        <v>40677</v>
      </c>
      <c r="D34" s="3">
        <v>445783</v>
      </c>
      <c r="E34" s="3">
        <v>4652219</v>
      </c>
      <c r="F34" s="6">
        <v>60</v>
      </c>
      <c r="G34" s="6">
        <v>45</v>
      </c>
      <c r="H34" s="6">
        <v>8</v>
      </c>
      <c r="I34" s="6">
        <v>0</v>
      </c>
      <c r="J34" s="6">
        <v>2</v>
      </c>
      <c r="K34" s="6">
        <v>12</v>
      </c>
      <c r="L34" s="6">
        <v>0.1</v>
      </c>
      <c r="M34" s="6">
        <v>73</v>
      </c>
      <c r="N34" s="60">
        <v>300</v>
      </c>
      <c r="O34" s="59"/>
    </row>
    <row r="35" spans="1:15" ht="12.75">
      <c r="A35">
        <v>985096</v>
      </c>
      <c r="B35" s="44" t="s">
        <v>96</v>
      </c>
      <c r="C35" s="52">
        <v>40677</v>
      </c>
      <c r="D35" s="40">
        <v>447584</v>
      </c>
      <c r="E35" s="40">
        <v>4653070</v>
      </c>
      <c r="F35" s="6">
        <v>60</v>
      </c>
      <c r="G35" s="6">
        <v>40</v>
      </c>
      <c r="H35" s="6">
        <v>8</v>
      </c>
      <c r="I35" s="6">
        <v>0</v>
      </c>
      <c r="J35" s="6">
        <v>2</v>
      </c>
      <c r="K35" s="6">
        <v>10</v>
      </c>
      <c r="L35" s="6">
        <v>0.2</v>
      </c>
      <c r="M35" s="6">
        <v>158</v>
      </c>
      <c r="N35" s="61">
        <v>160</v>
      </c>
      <c r="O35" s="59"/>
    </row>
    <row r="36" spans="1:15" ht="12.75">
      <c r="A36">
        <v>985097</v>
      </c>
      <c r="B36" s="44" t="s">
        <v>97</v>
      </c>
      <c r="C36" s="52">
        <v>40677</v>
      </c>
      <c r="D36" s="40">
        <v>447528</v>
      </c>
      <c r="E36" s="40">
        <v>4653014</v>
      </c>
      <c r="F36" s="6">
        <v>60</v>
      </c>
      <c r="G36" s="6">
        <v>45</v>
      </c>
      <c r="H36" s="6">
        <v>7</v>
      </c>
      <c r="I36" s="6">
        <v>0</v>
      </c>
      <c r="J36" s="6">
        <v>0</v>
      </c>
      <c r="K36" s="6">
        <v>8</v>
      </c>
      <c r="L36" s="6">
        <v>4</v>
      </c>
      <c r="M36" s="6">
        <v>296</v>
      </c>
      <c r="N36" s="60">
        <v>110</v>
      </c>
      <c r="O36" s="59"/>
    </row>
    <row r="37" spans="1:15" ht="12.75">
      <c r="A37">
        <v>985099</v>
      </c>
      <c r="B37" s="44" t="s">
        <v>98</v>
      </c>
      <c r="C37" s="52">
        <v>40677</v>
      </c>
      <c r="D37" s="40">
        <v>448566</v>
      </c>
      <c r="E37" s="40">
        <v>4651892</v>
      </c>
      <c r="F37" s="6">
        <v>60</v>
      </c>
      <c r="G37" s="6">
        <v>40</v>
      </c>
      <c r="H37" s="6">
        <v>8</v>
      </c>
      <c r="I37" s="6">
        <v>0</v>
      </c>
      <c r="J37" s="6">
        <v>2</v>
      </c>
      <c r="K37" s="6">
        <v>6</v>
      </c>
      <c r="L37" s="6">
        <v>0.1</v>
      </c>
      <c r="M37" s="6">
        <v>191</v>
      </c>
      <c r="N37" s="60">
        <v>63</v>
      </c>
      <c r="O37" s="59"/>
    </row>
    <row r="38" spans="2:15" ht="12.75">
      <c r="B38" s="23"/>
      <c r="C38" s="4"/>
      <c r="D38" s="6"/>
      <c r="E38" s="6"/>
      <c r="F38" s="6"/>
      <c r="G38" s="6"/>
      <c r="H38" s="6"/>
      <c r="I38" s="6"/>
      <c r="J38" s="6"/>
      <c r="K38" s="6"/>
      <c r="L38" s="6"/>
      <c r="M38" s="6"/>
      <c r="N38" s="2"/>
      <c r="O38" s="2"/>
    </row>
    <row r="39" spans="2:15" ht="12.75">
      <c r="B39" s="23"/>
      <c r="C39" s="4"/>
      <c r="D39" s="6"/>
      <c r="E39" s="6" t="s">
        <v>217</v>
      </c>
      <c r="F39" s="6">
        <f>COUNT(F2:F37)</f>
        <v>35</v>
      </c>
      <c r="G39" s="6">
        <f aca="true" t="shared" si="0" ref="G39:N39">COUNT(G2:G37)</f>
        <v>35</v>
      </c>
      <c r="H39" s="6">
        <f t="shared" si="0"/>
        <v>36</v>
      </c>
      <c r="I39" s="6">
        <f t="shared" si="0"/>
        <v>36</v>
      </c>
      <c r="J39" s="6">
        <f t="shared" si="0"/>
        <v>36</v>
      </c>
      <c r="K39" s="6">
        <f t="shared" si="0"/>
        <v>36</v>
      </c>
      <c r="L39" s="6">
        <f t="shared" si="0"/>
        <v>36</v>
      </c>
      <c r="M39" s="6">
        <f t="shared" si="0"/>
        <v>36</v>
      </c>
      <c r="N39" s="6">
        <f t="shared" si="0"/>
        <v>32</v>
      </c>
      <c r="O39" s="2"/>
    </row>
    <row r="40" spans="2:14" ht="12.75">
      <c r="B40" s="23"/>
      <c r="C40" s="4"/>
      <c r="D40" s="6"/>
      <c r="E40" s="6" t="s">
        <v>218</v>
      </c>
      <c r="F40" s="6">
        <f>MIN(F2:F37)</f>
        <v>27</v>
      </c>
      <c r="G40" s="6">
        <f aca="true" t="shared" si="1" ref="G40:N40">MIN(G2:G37)</f>
        <v>38</v>
      </c>
      <c r="H40" s="6">
        <f t="shared" si="1"/>
        <v>7</v>
      </c>
      <c r="I40" s="6">
        <f t="shared" si="1"/>
        <v>0</v>
      </c>
      <c r="J40" s="6">
        <f t="shared" si="1"/>
        <v>0</v>
      </c>
      <c r="K40" s="6">
        <f t="shared" si="1"/>
        <v>6</v>
      </c>
      <c r="L40" s="6">
        <f t="shared" si="1"/>
        <v>0</v>
      </c>
      <c r="M40" s="6">
        <f t="shared" si="1"/>
        <v>10</v>
      </c>
      <c r="N40" s="6">
        <f t="shared" si="1"/>
        <v>5</v>
      </c>
    </row>
    <row r="41" spans="2:14" ht="12.75">
      <c r="B41" s="23"/>
      <c r="C41" s="4"/>
      <c r="D41" s="6"/>
      <c r="E41" s="6" t="s">
        <v>219</v>
      </c>
      <c r="F41" s="6">
        <f>PERCENTILE(F2:F37,0.25)</f>
        <v>57.5</v>
      </c>
      <c r="G41" s="6">
        <f aca="true" t="shared" si="2" ref="G41:N41">PERCENTILE(G2:G37,0.25)</f>
        <v>45</v>
      </c>
      <c r="H41" s="6">
        <f t="shared" si="2"/>
        <v>8</v>
      </c>
      <c r="I41" s="6">
        <f t="shared" si="2"/>
        <v>0</v>
      </c>
      <c r="J41" s="6">
        <f t="shared" si="2"/>
        <v>2</v>
      </c>
      <c r="K41" s="6">
        <f t="shared" si="2"/>
        <v>8</v>
      </c>
      <c r="L41" s="6">
        <f t="shared" si="2"/>
        <v>0</v>
      </c>
      <c r="M41" s="6">
        <f t="shared" si="2"/>
        <v>10</v>
      </c>
      <c r="N41" s="6">
        <f t="shared" si="2"/>
        <v>252.5</v>
      </c>
    </row>
    <row r="42" spans="2:14" ht="12.75">
      <c r="B42" s="23"/>
      <c r="C42" s="4"/>
      <c r="D42" s="6"/>
      <c r="E42" s="6" t="s">
        <v>220</v>
      </c>
      <c r="F42" s="6">
        <f>PERCENTILE(F2:F37,0.5)</f>
        <v>60</v>
      </c>
      <c r="G42" s="6">
        <f aca="true" t="shared" si="3" ref="G42:N42">PERCENTILE(G2:G37,0.5)</f>
        <v>48</v>
      </c>
      <c r="H42" s="6">
        <f t="shared" si="3"/>
        <v>8</v>
      </c>
      <c r="I42" s="6">
        <f t="shared" si="3"/>
        <v>0</v>
      </c>
      <c r="J42" s="6">
        <f t="shared" si="3"/>
        <v>5</v>
      </c>
      <c r="K42" s="6">
        <f t="shared" si="3"/>
        <v>10</v>
      </c>
      <c r="L42" s="6">
        <f t="shared" si="3"/>
        <v>0.1</v>
      </c>
      <c r="M42" s="6">
        <f t="shared" si="3"/>
        <v>10</v>
      </c>
      <c r="N42" s="6">
        <f t="shared" si="3"/>
        <v>450</v>
      </c>
    </row>
    <row r="43" spans="2:14" ht="12.75">
      <c r="B43" s="23"/>
      <c r="C43" s="4"/>
      <c r="D43" s="6"/>
      <c r="E43" s="6" t="s">
        <v>221</v>
      </c>
      <c r="F43" s="6">
        <f>PERCENTILE(F2:F37,0.75)</f>
        <v>60</v>
      </c>
      <c r="G43" s="6">
        <f aca="true" t="shared" si="4" ref="G43:N43">PERCENTILE(G2:G37,0.75)</f>
        <v>50</v>
      </c>
      <c r="H43" s="6">
        <f t="shared" si="4"/>
        <v>9</v>
      </c>
      <c r="I43" s="6">
        <f t="shared" si="4"/>
        <v>0.15</v>
      </c>
      <c r="J43" s="6">
        <f t="shared" si="4"/>
        <v>10</v>
      </c>
      <c r="K43" s="6">
        <f t="shared" si="4"/>
        <v>10</v>
      </c>
      <c r="L43" s="6">
        <f t="shared" si="4"/>
        <v>0.1</v>
      </c>
      <c r="M43" s="6">
        <f t="shared" si="4"/>
        <v>39.75</v>
      </c>
      <c r="N43" s="6">
        <f t="shared" si="4"/>
        <v>807.5</v>
      </c>
    </row>
    <row r="44" spans="2:14" ht="12.75">
      <c r="B44" s="23"/>
      <c r="C44" s="4"/>
      <c r="D44" s="6"/>
      <c r="E44" s="6" t="s">
        <v>222</v>
      </c>
      <c r="F44" s="6">
        <f>MAX(F2:F37)</f>
        <v>60</v>
      </c>
      <c r="G44" s="6">
        <f aca="true" t="shared" si="5" ref="G44:N44">MAX(G2:G37)</f>
        <v>56</v>
      </c>
      <c r="H44" s="6">
        <f t="shared" si="5"/>
        <v>9</v>
      </c>
      <c r="I44" s="6">
        <f t="shared" si="5"/>
        <v>1</v>
      </c>
      <c r="J44" s="6">
        <f t="shared" si="5"/>
        <v>20</v>
      </c>
      <c r="K44" s="6">
        <f t="shared" si="5"/>
        <v>12</v>
      </c>
      <c r="L44" s="6">
        <f t="shared" si="5"/>
        <v>4</v>
      </c>
      <c r="M44" s="6">
        <f t="shared" si="5"/>
        <v>296</v>
      </c>
      <c r="N44" s="6">
        <f t="shared" si="5"/>
        <v>30000</v>
      </c>
    </row>
    <row r="45" spans="2:13" ht="12.75">
      <c r="B45" s="23"/>
      <c r="C45" s="4"/>
      <c r="D45" s="2"/>
      <c r="E45" s="23"/>
      <c r="F45" s="6"/>
      <c r="G45" s="6"/>
      <c r="H45" s="6"/>
      <c r="I45" s="6"/>
      <c r="J45" s="6"/>
      <c r="K45" s="6"/>
      <c r="L45" s="6"/>
      <c r="M45" s="6"/>
    </row>
    <row r="46" spans="2:13" ht="12.75">
      <c r="B46" s="23"/>
      <c r="C46" s="4"/>
      <c r="D46" s="2"/>
      <c r="E46" s="23"/>
      <c r="F46" s="6"/>
      <c r="G46" s="6"/>
      <c r="H46" s="6"/>
      <c r="I46" s="6"/>
      <c r="J46" s="6"/>
      <c r="K46" s="6"/>
      <c r="L46" s="6"/>
      <c r="M46" s="6"/>
    </row>
    <row r="47" spans="2:13" ht="12.75">
      <c r="B47" s="23"/>
      <c r="C47" s="4"/>
      <c r="D47" s="2"/>
      <c r="E47" s="23"/>
      <c r="F47" s="6"/>
      <c r="G47" s="6"/>
      <c r="H47" s="6"/>
      <c r="I47" s="6"/>
      <c r="J47" s="6"/>
      <c r="K47" s="6"/>
      <c r="L47" s="6"/>
      <c r="M47" s="6"/>
    </row>
    <row r="48" spans="2:13" ht="12.75">
      <c r="B48" s="23"/>
      <c r="C48" s="4"/>
      <c r="D48" s="2"/>
      <c r="E48" s="23"/>
      <c r="F48" s="6"/>
      <c r="G48" s="6"/>
      <c r="H48" s="6"/>
      <c r="I48" s="6"/>
      <c r="J48" s="6"/>
      <c r="K48" s="6"/>
      <c r="L48" s="6"/>
      <c r="M48" s="6"/>
    </row>
    <row r="49" spans="2:14" ht="12.75">
      <c r="B49" s="23"/>
      <c r="C49" s="4"/>
      <c r="D49" s="2"/>
      <c r="E49" s="23"/>
      <c r="F49" s="6"/>
      <c r="G49" s="6"/>
      <c r="H49" s="6"/>
      <c r="I49" s="6"/>
      <c r="J49" s="6"/>
      <c r="K49" s="6"/>
      <c r="L49" s="6"/>
      <c r="M49" s="6"/>
      <c r="N49" s="6"/>
    </row>
    <row r="50" spans="2:13" ht="12.75">
      <c r="B50" s="23"/>
      <c r="C50" s="4"/>
      <c r="D50" s="2"/>
      <c r="E50" s="23"/>
      <c r="F50" s="23"/>
      <c r="I50" s="6"/>
      <c r="J50" s="6"/>
      <c r="K50" s="6"/>
      <c r="L50" s="6"/>
      <c r="M50" s="33"/>
    </row>
    <row r="51" spans="2:13" ht="12.75">
      <c r="B51" s="23"/>
      <c r="C51" s="4"/>
      <c r="D51" s="2"/>
      <c r="E51" s="23"/>
      <c r="F51" s="23"/>
      <c r="H51" s="3"/>
      <c r="I51" s="6"/>
      <c r="J51" s="6"/>
      <c r="K51" s="6"/>
      <c r="L51" s="6"/>
      <c r="M51" s="33"/>
    </row>
    <row r="52" spans="2:13" ht="12.75">
      <c r="B52" s="23"/>
      <c r="C52" s="4"/>
      <c r="D52" s="2"/>
      <c r="E52" s="23"/>
      <c r="F52" s="23"/>
      <c r="I52" s="3"/>
      <c r="J52" s="6"/>
      <c r="K52" s="6"/>
      <c r="L52" s="6"/>
      <c r="M52" s="33"/>
    </row>
    <row r="53" spans="2:13" ht="12.75">
      <c r="B53" s="23"/>
      <c r="C53" s="4"/>
      <c r="D53" s="40"/>
      <c r="E53" s="40"/>
      <c r="F53" s="23"/>
      <c r="G53" s="23"/>
      <c r="H53" s="40"/>
      <c r="I53" s="3"/>
      <c r="J53" s="6"/>
      <c r="K53" s="6"/>
      <c r="L53" s="6"/>
      <c r="M53" s="33"/>
    </row>
    <row r="54" spans="2:13" ht="12.75">
      <c r="B54" s="25"/>
      <c r="C54" s="3"/>
      <c r="F54" s="23"/>
      <c r="G54" s="6"/>
      <c r="H54" s="6"/>
      <c r="I54" s="3"/>
      <c r="J54" s="6"/>
      <c r="K54" s="6"/>
      <c r="L54" s="6"/>
      <c r="M54" s="36"/>
    </row>
    <row r="55" spans="2:13" ht="12.75">
      <c r="B55" s="25"/>
      <c r="C55" s="3"/>
      <c r="F55" s="23"/>
      <c r="G55" s="6"/>
      <c r="H55" s="6"/>
      <c r="I55" s="6"/>
      <c r="J55" s="6"/>
      <c r="K55" s="6"/>
      <c r="L55" s="6"/>
      <c r="M55" s="6"/>
    </row>
    <row r="56" spans="2:13" ht="12.75">
      <c r="B56" s="25"/>
      <c r="C56" s="3"/>
      <c r="F56" s="23"/>
      <c r="G56" s="6"/>
      <c r="H56" s="6"/>
      <c r="I56" s="6"/>
      <c r="J56" s="6"/>
      <c r="K56" s="6"/>
      <c r="L56" s="6"/>
      <c r="M56" s="6"/>
    </row>
    <row r="57" spans="2:13" ht="12.75">
      <c r="B57" s="25"/>
      <c r="C57" s="3"/>
      <c r="F57" s="23"/>
      <c r="G57" s="6"/>
      <c r="H57" s="6"/>
      <c r="I57" s="6"/>
      <c r="J57" s="6"/>
      <c r="K57" s="6"/>
      <c r="L57" s="6"/>
      <c r="M57" s="6"/>
    </row>
    <row r="58" spans="2:13" ht="12.75">
      <c r="B58" s="25"/>
      <c r="C58" s="3"/>
      <c r="F58" s="25"/>
      <c r="G58" s="6"/>
      <c r="H58" s="6"/>
      <c r="I58" s="6"/>
      <c r="J58" s="6"/>
      <c r="K58" s="6"/>
      <c r="L58" s="6"/>
      <c r="M58" s="6"/>
    </row>
    <row r="59" spans="2:13" ht="12.75">
      <c r="B59" s="25"/>
      <c r="C59" s="3"/>
      <c r="F59" s="25"/>
      <c r="G59" s="6"/>
      <c r="H59" s="6"/>
      <c r="I59" s="6"/>
      <c r="J59" s="6"/>
      <c r="K59" s="6"/>
      <c r="L59" s="6"/>
      <c r="M59" s="6"/>
    </row>
    <row r="60" spans="2:13" ht="12.75">
      <c r="B60" s="25"/>
      <c r="C60" s="3"/>
      <c r="F60" s="25"/>
      <c r="G60" s="6"/>
      <c r="H60" s="6"/>
      <c r="I60" s="6"/>
      <c r="J60" s="6"/>
      <c r="K60" s="6"/>
      <c r="L60" s="6"/>
      <c r="M60" s="6"/>
    </row>
    <row r="61" spans="2:13" ht="12.75">
      <c r="B61" s="25"/>
      <c r="C61" s="7"/>
      <c r="F61" s="25"/>
      <c r="G61" s="9"/>
      <c r="H61" s="9"/>
      <c r="I61" s="7"/>
      <c r="J61" s="9"/>
      <c r="K61" s="9"/>
      <c r="L61" s="9"/>
      <c r="M61" s="36"/>
    </row>
    <row r="62" spans="2:13" ht="12.75">
      <c r="B62" s="25"/>
      <c r="C62" s="7"/>
      <c r="F62" s="25"/>
      <c r="G62" s="9"/>
      <c r="H62" s="9"/>
      <c r="I62" s="7"/>
      <c r="J62" s="9"/>
      <c r="K62" s="9"/>
      <c r="L62" s="9"/>
      <c r="M62" s="36"/>
    </row>
    <row r="63" spans="2:13" ht="12.75">
      <c r="B63" s="25"/>
      <c r="C63" s="7"/>
      <c r="F63" s="25"/>
      <c r="G63" s="9"/>
      <c r="H63" s="9"/>
      <c r="I63" s="7"/>
      <c r="J63" s="9"/>
      <c r="K63" s="9"/>
      <c r="L63" s="9"/>
      <c r="M63" s="36"/>
    </row>
    <row r="64" spans="2:13" ht="12.75">
      <c r="B64" s="25"/>
      <c r="C64" s="7"/>
      <c r="F64" s="25"/>
      <c r="G64" s="9"/>
      <c r="H64" s="9"/>
      <c r="I64" s="7"/>
      <c r="J64" s="9"/>
      <c r="K64" s="9"/>
      <c r="L64" s="9"/>
      <c r="M64" s="36"/>
    </row>
    <row r="65" spans="2:13" ht="12.75">
      <c r="B65" s="25"/>
      <c r="C65" s="7"/>
      <c r="F65" s="25"/>
      <c r="G65" s="9"/>
      <c r="H65" s="9"/>
      <c r="I65" s="7"/>
      <c r="J65" s="9"/>
      <c r="K65" s="9"/>
      <c r="L65" s="9"/>
      <c r="M65" s="36"/>
    </row>
    <row r="66" spans="2:13" ht="12.75">
      <c r="B66" s="25"/>
      <c r="C66" s="7"/>
      <c r="F66" s="25"/>
      <c r="G66" s="9"/>
      <c r="H66" s="9"/>
      <c r="I66" s="7"/>
      <c r="J66" s="9"/>
      <c r="K66" s="9"/>
      <c r="L66" s="9"/>
      <c r="M66" s="36"/>
    </row>
    <row r="67" spans="3:13" ht="12.75">
      <c r="C67" s="7"/>
      <c r="F67" s="25"/>
      <c r="G67" s="9"/>
      <c r="H67" s="9"/>
      <c r="I67" s="7"/>
      <c r="J67" s="9"/>
      <c r="K67" s="9"/>
      <c r="L67" s="9"/>
      <c r="M67" s="36"/>
    </row>
    <row r="68" spans="3:13" ht="12.75">
      <c r="C68" s="7"/>
      <c r="D68" s="42"/>
      <c r="E68" s="42"/>
      <c r="F68" s="25"/>
      <c r="G68" s="9"/>
      <c r="H68" s="9"/>
      <c r="I68" s="7"/>
      <c r="J68" s="9"/>
      <c r="K68" s="9"/>
      <c r="L68" s="9"/>
      <c r="M68" s="36"/>
    </row>
    <row r="69" spans="3:13" ht="12.75">
      <c r="C69" s="7"/>
      <c r="D69" s="42"/>
      <c r="E69" s="42"/>
      <c r="F69" s="25"/>
      <c r="G69" s="9"/>
      <c r="H69" s="9"/>
      <c r="I69" s="7"/>
      <c r="J69" s="9"/>
      <c r="K69" s="9"/>
      <c r="L69" s="9"/>
      <c r="M69" s="36"/>
    </row>
    <row r="70" spans="3:13" ht="12.75">
      <c r="C70" s="7"/>
      <c r="D70" s="42"/>
      <c r="E70" s="42"/>
      <c r="F70" s="25"/>
      <c r="G70" s="9"/>
      <c r="H70" s="9"/>
      <c r="I70" s="7"/>
      <c r="J70" s="9"/>
      <c r="K70" s="9"/>
      <c r="L70" s="9"/>
      <c r="M70" s="36"/>
    </row>
    <row r="71" spans="3:13" ht="12.75">
      <c r="C71" s="7"/>
      <c r="D71" s="42"/>
      <c r="E71" s="42"/>
      <c r="G71" s="9"/>
      <c r="H71" s="9"/>
      <c r="I71" s="7"/>
      <c r="J71" s="9"/>
      <c r="K71" s="9"/>
      <c r="L71" s="9"/>
      <c r="M71" s="36"/>
    </row>
    <row r="72" spans="3:13" ht="12.75">
      <c r="C72" s="7"/>
      <c r="D72" s="42"/>
      <c r="E72" s="42"/>
      <c r="G72" s="9"/>
      <c r="H72" s="9"/>
      <c r="I72" s="7"/>
      <c r="J72" s="9"/>
      <c r="K72" s="9"/>
      <c r="L72" s="9"/>
      <c r="M72" s="36"/>
    </row>
    <row r="73" spans="3:12" ht="12.75">
      <c r="C73" s="7"/>
      <c r="D73" s="42"/>
      <c r="E73" s="42"/>
      <c r="G73" s="9"/>
      <c r="H73" s="9"/>
      <c r="I73" s="7"/>
      <c r="J73" s="9"/>
      <c r="K73" s="9"/>
      <c r="L73" s="9"/>
    </row>
    <row r="74" spans="3:12" ht="12.75">
      <c r="C74" s="7"/>
      <c r="D74" s="42"/>
      <c r="E74" s="42"/>
      <c r="G74" s="9"/>
      <c r="H74" s="9"/>
      <c r="I74" s="7"/>
      <c r="J74" s="9"/>
      <c r="K74" s="9"/>
      <c r="L74" s="9"/>
    </row>
    <row r="75" spans="3:12" ht="12.75">
      <c r="C75" s="7"/>
      <c r="D75" s="42"/>
      <c r="E75" s="42"/>
      <c r="G75" s="9"/>
      <c r="H75" s="9"/>
      <c r="I75" s="7"/>
      <c r="J75" s="9"/>
      <c r="K75" s="9"/>
      <c r="L75" s="9"/>
    </row>
    <row r="76" spans="3:12" ht="12.75">
      <c r="C76" s="7"/>
      <c r="D76" s="42"/>
      <c r="E76" s="42"/>
      <c r="G76" s="9"/>
      <c r="H76" s="9"/>
      <c r="I76" s="7"/>
      <c r="J76" s="9"/>
      <c r="K76" s="9"/>
      <c r="L76" s="9"/>
    </row>
    <row r="77" spans="3:12" ht="12.75">
      <c r="C77" s="7"/>
      <c r="G77" s="9"/>
      <c r="H77" s="9"/>
      <c r="I77" s="7"/>
      <c r="J77" s="9"/>
      <c r="K77" s="9"/>
      <c r="L77" s="9"/>
    </row>
    <row r="78" spans="3:12" ht="12.75">
      <c r="C78" s="7"/>
      <c r="G78" s="9"/>
      <c r="H78" s="9"/>
      <c r="I78" s="7"/>
      <c r="J78" s="9"/>
      <c r="K78" s="9"/>
      <c r="L78" s="9"/>
    </row>
    <row r="79" spans="3:12" ht="12.75">
      <c r="C79" s="7"/>
      <c r="G79" s="9"/>
      <c r="H79" s="9"/>
      <c r="I79" s="7"/>
      <c r="J79" s="9"/>
      <c r="K79" s="9"/>
      <c r="L79" s="9"/>
    </row>
    <row r="80" spans="3:12" ht="12.75">
      <c r="C80" s="7"/>
      <c r="G80" s="9"/>
      <c r="H80" s="9"/>
      <c r="I80" s="7"/>
      <c r="J80" s="9"/>
      <c r="K80" s="9"/>
      <c r="L80" s="9"/>
    </row>
    <row r="81" spans="3:12" ht="12.75">
      <c r="C81" s="7"/>
      <c r="G81" s="9"/>
      <c r="H81" s="9"/>
      <c r="I81" s="7"/>
      <c r="J81" s="9"/>
      <c r="K81" s="9"/>
      <c r="L81" s="9"/>
    </row>
    <row r="82" spans="3:12" ht="12.75">
      <c r="C82" s="7"/>
      <c r="G82" s="9"/>
      <c r="H82" s="9"/>
      <c r="I82" s="7"/>
      <c r="J82" s="9"/>
      <c r="K82" s="9"/>
      <c r="L82" s="9"/>
    </row>
    <row r="83" spans="3:12" ht="12.75">
      <c r="C83" s="7"/>
      <c r="G83" s="9"/>
      <c r="H83" s="9"/>
      <c r="I83" s="7"/>
      <c r="J83" s="9"/>
      <c r="K83" s="9"/>
      <c r="L83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L24" sqref="L24"/>
    </sheetView>
  </sheetViews>
  <sheetFormatPr defaultColWidth="9.140625" defaultRowHeight="12.75"/>
  <cols>
    <col min="1" max="1" width="8.421875" style="2" customWidth="1"/>
    <col min="2" max="2" width="10.28125" style="0" bestFit="1" customWidth="1"/>
    <col min="3" max="3" width="10.421875" style="2" customWidth="1"/>
    <col min="4" max="4" width="8.28125" style="2" customWidth="1"/>
    <col min="5" max="5" width="9.140625" style="2" customWidth="1"/>
    <col min="6" max="6" width="10.7109375" style="2" customWidth="1"/>
    <col min="7" max="7" width="8.140625" style="2" customWidth="1"/>
  </cols>
  <sheetData>
    <row r="1" spans="1:11" ht="25.5">
      <c r="A1" s="37" t="s">
        <v>0</v>
      </c>
      <c r="B1" s="38" t="s">
        <v>3</v>
      </c>
      <c r="C1" s="37" t="s">
        <v>119</v>
      </c>
      <c r="D1" s="37" t="s">
        <v>120</v>
      </c>
      <c r="E1" s="37" t="s">
        <v>60</v>
      </c>
      <c r="F1" s="37" t="s">
        <v>121</v>
      </c>
      <c r="G1" s="38" t="s">
        <v>122</v>
      </c>
      <c r="H1" s="37" t="s">
        <v>123</v>
      </c>
      <c r="I1" s="46" t="s">
        <v>64</v>
      </c>
      <c r="J1" s="29" t="s">
        <v>65</v>
      </c>
      <c r="K1" s="37" t="s">
        <v>114</v>
      </c>
    </row>
    <row r="2" spans="1:11" ht="12.75">
      <c r="A2" s="44" t="s">
        <v>70</v>
      </c>
      <c r="B2" s="52">
        <v>40677</v>
      </c>
      <c r="C2" s="6">
        <v>60</v>
      </c>
      <c r="D2" s="6">
        <v>48</v>
      </c>
      <c r="E2" s="6">
        <v>8</v>
      </c>
      <c r="F2" s="6">
        <v>0</v>
      </c>
      <c r="G2" s="6">
        <v>2</v>
      </c>
      <c r="H2" s="6">
        <v>10</v>
      </c>
      <c r="I2" s="6">
        <v>0.2</v>
      </c>
      <c r="J2" s="6">
        <v>28</v>
      </c>
      <c r="K2" s="53">
        <v>310</v>
      </c>
    </row>
    <row r="3" spans="1:11" ht="12.75">
      <c r="A3" s="44" t="s">
        <v>71</v>
      </c>
      <c r="B3" s="52">
        <v>40677</v>
      </c>
      <c r="C3" s="11">
        <v>60</v>
      </c>
      <c r="D3" s="11">
        <v>49</v>
      </c>
      <c r="E3" s="11">
        <v>8</v>
      </c>
      <c r="F3" s="11">
        <v>0</v>
      </c>
      <c r="G3" s="11">
        <v>5</v>
      </c>
      <c r="H3" s="11">
        <v>10</v>
      </c>
      <c r="I3" s="11">
        <v>0.1</v>
      </c>
      <c r="J3" s="11">
        <v>28</v>
      </c>
      <c r="K3" s="53">
        <v>710</v>
      </c>
    </row>
    <row r="4" spans="1:11" ht="12.75">
      <c r="A4" s="44" t="s">
        <v>72</v>
      </c>
      <c r="B4" s="52">
        <v>40677</v>
      </c>
      <c r="C4" s="6">
        <v>60</v>
      </c>
      <c r="D4" s="6">
        <v>48</v>
      </c>
      <c r="E4" s="6">
        <v>8</v>
      </c>
      <c r="F4" s="6">
        <v>0</v>
      </c>
      <c r="G4" s="6">
        <v>2</v>
      </c>
      <c r="H4" s="6">
        <v>10</v>
      </c>
      <c r="I4" s="6">
        <v>0.2</v>
      </c>
      <c r="J4" s="6">
        <v>28</v>
      </c>
      <c r="K4" s="53">
        <v>860</v>
      </c>
    </row>
    <row r="5" spans="1:11" ht="12.75">
      <c r="A5" s="44" t="s">
        <v>73</v>
      </c>
      <c r="B5" s="52">
        <v>40677</v>
      </c>
      <c r="C5" s="6">
        <v>60</v>
      </c>
      <c r="D5" s="6">
        <v>47</v>
      </c>
      <c r="E5" s="6">
        <v>8</v>
      </c>
      <c r="F5" s="6">
        <v>0</v>
      </c>
      <c r="G5" s="6">
        <v>10</v>
      </c>
      <c r="H5" s="6">
        <v>12</v>
      </c>
      <c r="I5" s="6">
        <v>0</v>
      </c>
      <c r="J5" s="6">
        <v>28</v>
      </c>
      <c r="K5" s="53">
        <v>530</v>
      </c>
    </row>
    <row r="6" spans="1:11" ht="12.75">
      <c r="A6" s="44" t="s">
        <v>74</v>
      </c>
      <c r="B6" s="52">
        <v>40677</v>
      </c>
      <c r="C6" s="6">
        <v>55</v>
      </c>
      <c r="D6" s="6">
        <v>48</v>
      </c>
      <c r="E6" s="6">
        <v>8</v>
      </c>
      <c r="F6" s="6">
        <v>0.15</v>
      </c>
      <c r="G6" s="6">
        <v>10</v>
      </c>
      <c r="H6" s="6">
        <v>10</v>
      </c>
      <c r="I6" s="6">
        <v>0.1</v>
      </c>
      <c r="J6" s="6">
        <v>33</v>
      </c>
      <c r="K6" s="53">
        <v>490</v>
      </c>
    </row>
    <row r="7" spans="1:10" ht="12.75">
      <c r="A7" s="44" t="s">
        <v>126</v>
      </c>
      <c r="B7" s="52">
        <v>40677</v>
      </c>
      <c r="C7" s="6">
        <v>60</v>
      </c>
      <c r="D7" s="6">
        <v>48</v>
      </c>
      <c r="E7" s="6">
        <v>9</v>
      </c>
      <c r="F7" s="6">
        <v>0</v>
      </c>
      <c r="G7" s="6">
        <v>10</v>
      </c>
      <c r="H7" s="6">
        <v>10</v>
      </c>
      <c r="I7" s="6">
        <v>0</v>
      </c>
      <c r="J7" s="6">
        <v>28</v>
      </c>
    </row>
    <row r="8" spans="1:10" ht="12.75">
      <c r="A8" s="44" t="s">
        <v>125</v>
      </c>
      <c r="B8" s="52">
        <v>40677</v>
      </c>
      <c r="C8" s="6">
        <v>60</v>
      </c>
      <c r="D8" s="6">
        <v>49</v>
      </c>
      <c r="E8" s="6">
        <v>7</v>
      </c>
      <c r="F8" s="6">
        <v>0</v>
      </c>
      <c r="G8" s="6">
        <v>10</v>
      </c>
      <c r="H8" s="6">
        <v>12</v>
      </c>
      <c r="I8" s="6">
        <v>0</v>
      </c>
      <c r="J8" s="6">
        <v>28</v>
      </c>
    </row>
    <row r="9" spans="1:11" ht="12.75">
      <c r="A9" s="44" t="s">
        <v>75</v>
      </c>
      <c r="B9" s="52">
        <v>40677</v>
      </c>
      <c r="C9" s="6">
        <v>53</v>
      </c>
      <c r="D9" s="6">
        <v>50</v>
      </c>
      <c r="E9" s="6">
        <v>8</v>
      </c>
      <c r="F9" s="6">
        <v>0</v>
      </c>
      <c r="G9" s="6">
        <v>10</v>
      </c>
      <c r="H9" s="6">
        <v>10</v>
      </c>
      <c r="I9" s="6">
        <v>0</v>
      </c>
      <c r="J9" s="6">
        <v>28</v>
      </c>
      <c r="K9" s="60">
        <v>650</v>
      </c>
    </row>
    <row r="10" spans="1:11" ht="12.75">
      <c r="A10" s="44" t="s">
        <v>76</v>
      </c>
      <c r="B10" s="52">
        <v>40677</v>
      </c>
      <c r="C10" s="6">
        <v>60</v>
      </c>
      <c r="D10" s="6">
        <v>50</v>
      </c>
      <c r="E10" s="6">
        <v>9</v>
      </c>
      <c r="F10" s="6">
        <v>0</v>
      </c>
      <c r="G10" s="6">
        <v>10</v>
      </c>
      <c r="H10" s="6">
        <v>10</v>
      </c>
      <c r="I10" s="6">
        <v>0</v>
      </c>
      <c r="J10" s="6">
        <v>28</v>
      </c>
      <c r="K10" s="60">
        <v>1600</v>
      </c>
    </row>
    <row r="11" spans="1:11" ht="12.75">
      <c r="A11" s="44" t="s">
        <v>127</v>
      </c>
      <c r="B11" s="52">
        <v>40677</v>
      </c>
      <c r="C11" s="6">
        <v>60</v>
      </c>
      <c r="D11" s="6">
        <v>48</v>
      </c>
      <c r="E11" s="6">
        <v>8</v>
      </c>
      <c r="F11" s="6">
        <v>0</v>
      </c>
      <c r="G11" s="6">
        <v>10</v>
      </c>
      <c r="H11" s="6">
        <v>10</v>
      </c>
      <c r="I11" s="6">
        <v>0.1</v>
      </c>
      <c r="J11" s="6">
        <v>28</v>
      </c>
      <c r="K11" s="2"/>
    </row>
    <row r="12" spans="1:11" ht="12.75">
      <c r="A12" s="44" t="s">
        <v>77</v>
      </c>
      <c r="B12" s="52">
        <v>40677</v>
      </c>
      <c r="C12" s="6">
        <v>27</v>
      </c>
      <c r="D12" s="6">
        <v>50</v>
      </c>
      <c r="E12" s="6">
        <v>9</v>
      </c>
      <c r="F12" s="6">
        <v>0</v>
      </c>
      <c r="G12" s="6">
        <v>10</v>
      </c>
      <c r="H12" s="6">
        <v>10</v>
      </c>
      <c r="I12" s="6">
        <v>0.1</v>
      </c>
      <c r="J12" s="6">
        <v>28</v>
      </c>
      <c r="K12" s="60">
        <v>6500</v>
      </c>
    </row>
    <row r="13" spans="1:11" ht="12.75">
      <c r="A13" s="44" t="s">
        <v>78</v>
      </c>
      <c r="B13" s="52">
        <v>40677</v>
      </c>
      <c r="C13" s="6">
        <v>45</v>
      </c>
      <c r="D13" s="6">
        <v>47</v>
      </c>
      <c r="E13" s="6">
        <v>8</v>
      </c>
      <c r="F13" s="6">
        <v>0.15</v>
      </c>
      <c r="G13" s="6">
        <v>10</v>
      </c>
      <c r="H13" s="6">
        <v>8</v>
      </c>
      <c r="I13" s="6">
        <v>0.1</v>
      </c>
      <c r="J13" s="6">
        <v>33</v>
      </c>
      <c r="K13" s="60">
        <v>2500</v>
      </c>
    </row>
    <row r="14" spans="1:11" ht="12.75">
      <c r="A14" s="44" t="s">
        <v>79</v>
      </c>
      <c r="B14" s="52">
        <v>40677</v>
      </c>
      <c r="C14" s="6">
        <v>60</v>
      </c>
      <c r="D14" s="6">
        <v>50</v>
      </c>
      <c r="E14" s="6">
        <v>8</v>
      </c>
      <c r="F14" s="6">
        <v>1</v>
      </c>
      <c r="G14" s="6">
        <v>0</v>
      </c>
      <c r="H14" s="6">
        <v>10</v>
      </c>
      <c r="I14" s="6">
        <v>0</v>
      </c>
      <c r="J14" s="6">
        <v>29</v>
      </c>
      <c r="K14" s="60">
        <v>370</v>
      </c>
    </row>
    <row r="15" spans="1:11" ht="12.75">
      <c r="A15" s="44" t="s">
        <v>80</v>
      </c>
      <c r="B15" s="52">
        <v>40677</v>
      </c>
      <c r="C15" s="6">
        <v>50</v>
      </c>
      <c r="D15" s="6">
        <v>56</v>
      </c>
      <c r="E15" s="6">
        <v>8</v>
      </c>
      <c r="F15" s="6">
        <v>0.3</v>
      </c>
      <c r="G15" s="6">
        <v>0</v>
      </c>
      <c r="H15" s="6">
        <v>10</v>
      </c>
      <c r="I15" s="6">
        <v>0</v>
      </c>
      <c r="J15" s="6">
        <v>29</v>
      </c>
      <c r="K15" s="60">
        <v>790</v>
      </c>
    </row>
    <row r="16" spans="1:11" ht="12.75">
      <c r="A16" s="44" t="s">
        <v>81</v>
      </c>
      <c r="B16" s="52">
        <v>40677</v>
      </c>
      <c r="C16" s="6">
        <v>50</v>
      </c>
      <c r="D16" s="6">
        <v>55</v>
      </c>
      <c r="E16" s="6">
        <v>9</v>
      </c>
      <c r="F16" s="6">
        <v>1</v>
      </c>
      <c r="G16" s="6">
        <v>0</v>
      </c>
      <c r="H16" s="6">
        <v>10</v>
      </c>
      <c r="I16" s="6">
        <v>0</v>
      </c>
      <c r="J16" s="6">
        <v>29</v>
      </c>
      <c r="K16" s="60">
        <v>720</v>
      </c>
    </row>
    <row r="17" spans="1:11" ht="12.75">
      <c r="A17" s="44" t="s">
        <v>82</v>
      </c>
      <c r="B17" s="52">
        <v>40677</v>
      </c>
      <c r="C17" s="6">
        <v>60</v>
      </c>
      <c r="D17" s="6">
        <v>46</v>
      </c>
      <c r="E17" s="6">
        <v>8</v>
      </c>
      <c r="F17" s="6">
        <v>0</v>
      </c>
      <c r="G17" s="6">
        <v>10</v>
      </c>
      <c r="H17" s="6">
        <v>8</v>
      </c>
      <c r="I17" s="6">
        <v>0.1</v>
      </c>
      <c r="J17" s="6">
        <v>28</v>
      </c>
      <c r="K17" s="60">
        <v>750</v>
      </c>
    </row>
    <row r="18" spans="1:11" ht="12.75">
      <c r="A18" s="44" t="s">
        <v>115</v>
      </c>
      <c r="B18" s="52">
        <v>40677</v>
      </c>
      <c r="C18" s="6">
        <v>60</v>
      </c>
      <c r="D18" s="6">
        <v>46</v>
      </c>
      <c r="E18" s="6">
        <v>8</v>
      </c>
      <c r="F18" s="6">
        <v>0</v>
      </c>
      <c r="G18" s="6">
        <v>10</v>
      </c>
      <c r="H18" s="6">
        <v>8</v>
      </c>
      <c r="I18" s="6">
        <v>0</v>
      </c>
      <c r="J18" s="6">
        <v>28</v>
      </c>
      <c r="K18" s="60">
        <v>270</v>
      </c>
    </row>
    <row r="19" spans="1:11" ht="12.75">
      <c r="A19" s="44" t="s">
        <v>83</v>
      </c>
      <c r="B19" s="52">
        <v>40677</v>
      </c>
      <c r="C19" s="6">
        <v>60</v>
      </c>
      <c r="D19" s="6">
        <v>53</v>
      </c>
      <c r="E19" s="6">
        <v>8</v>
      </c>
      <c r="F19" s="6">
        <v>0.3</v>
      </c>
      <c r="G19" s="6">
        <v>10</v>
      </c>
      <c r="H19" s="6">
        <v>8</v>
      </c>
      <c r="I19" s="6">
        <v>0.1</v>
      </c>
      <c r="J19" s="6">
        <v>77</v>
      </c>
      <c r="K19" s="60">
        <v>30000</v>
      </c>
    </row>
    <row r="20" spans="1:11" ht="12.75">
      <c r="A20" s="44" t="s">
        <v>116</v>
      </c>
      <c r="B20" s="52">
        <v>40677</v>
      </c>
      <c r="C20" s="6">
        <v>60</v>
      </c>
      <c r="D20" s="6">
        <v>38</v>
      </c>
      <c r="E20" s="6">
        <v>8</v>
      </c>
      <c r="F20" s="6">
        <v>0</v>
      </c>
      <c r="G20" s="6">
        <v>2</v>
      </c>
      <c r="H20" s="6">
        <v>8</v>
      </c>
      <c r="I20" s="6">
        <v>0.1</v>
      </c>
      <c r="J20" s="6">
        <v>28</v>
      </c>
      <c r="K20" s="60">
        <v>520</v>
      </c>
    </row>
    <row r="21" spans="1:11" ht="12.75">
      <c r="A21" s="44" t="s">
        <v>84</v>
      </c>
      <c r="B21" s="52">
        <v>40677</v>
      </c>
      <c r="C21" s="6">
        <v>60</v>
      </c>
      <c r="D21" s="6">
        <v>52</v>
      </c>
      <c r="E21" s="6">
        <v>8</v>
      </c>
      <c r="F21" s="6">
        <v>0.3</v>
      </c>
      <c r="G21" s="6">
        <v>20</v>
      </c>
      <c r="H21" s="6">
        <v>8</v>
      </c>
      <c r="I21" s="6">
        <v>0.1</v>
      </c>
      <c r="J21" s="6">
        <v>28</v>
      </c>
      <c r="K21" s="60">
        <v>10</v>
      </c>
    </row>
    <row r="22" spans="1:11" ht="12.75">
      <c r="A22" s="44" t="s">
        <v>85</v>
      </c>
      <c r="B22" s="52">
        <v>40677</v>
      </c>
      <c r="C22" s="6">
        <v>60</v>
      </c>
      <c r="D22" s="6">
        <v>51</v>
      </c>
      <c r="E22" s="6">
        <v>8</v>
      </c>
      <c r="F22" s="6">
        <v>0.3</v>
      </c>
      <c r="G22" s="6">
        <v>10</v>
      </c>
      <c r="H22" s="6">
        <v>8</v>
      </c>
      <c r="I22" s="6">
        <v>0</v>
      </c>
      <c r="J22" s="6">
        <v>28</v>
      </c>
      <c r="K22" s="60">
        <v>200</v>
      </c>
    </row>
    <row r="23" spans="1:11" ht="12.75">
      <c r="A23" s="44" t="s">
        <v>86</v>
      </c>
      <c r="B23" s="52">
        <v>40677</v>
      </c>
      <c r="C23" s="6">
        <v>46</v>
      </c>
      <c r="D23" s="6">
        <v>40</v>
      </c>
      <c r="E23" s="6">
        <v>7</v>
      </c>
      <c r="F23" s="6">
        <v>0</v>
      </c>
      <c r="G23" s="6">
        <v>5</v>
      </c>
      <c r="H23" s="6">
        <v>10</v>
      </c>
      <c r="I23" s="6">
        <v>0.1</v>
      </c>
      <c r="J23" s="6">
        <v>28</v>
      </c>
      <c r="K23" s="60">
        <v>1400</v>
      </c>
    </row>
    <row r="24" spans="1:11" ht="12.75">
      <c r="A24" s="44" t="s">
        <v>87</v>
      </c>
      <c r="B24" s="52">
        <v>40677</v>
      </c>
      <c r="C24" s="6">
        <v>60</v>
      </c>
      <c r="D24" s="6">
        <v>51</v>
      </c>
      <c r="E24" s="6">
        <v>9</v>
      </c>
      <c r="F24" s="6">
        <v>0.15</v>
      </c>
      <c r="G24" s="6">
        <v>0</v>
      </c>
      <c r="H24" s="6">
        <v>8</v>
      </c>
      <c r="I24" s="6">
        <v>0</v>
      </c>
      <c r="J24" s="6">
        <v>102</v>
      </c>
      <c r="K24" s="60">
        <v>380</v>
      </c>
    </row>
    <row r="25" spans="1:11" ht="12.75">
      <c r="A25" s="44" t="s">
        <v>196</v>
      </c>
      <c r="B25" s="52">
        <v>40677</v>
      </c>
      <c r="C25" s="6">
        <v>60</v>
      </c>
      <c r="D25" s="6">
        <v>44</v>
      </c>
      <c r="E25" s="6">
        <v>8</v>
      </c>
      <c r="F25" s="6">
        <v>0</v>
      </c>
      <c r="G25" s="6">
        <v>2</v>
      </c>
      <c r="H25" s="6">
        <v>10</v>
      </c>
      <c r="I25" s="6">
        <v>0.2</v>
      </c>
      <c r="J25" s="6">
        <v>64</v>
      </c>
      <c r="K25" s="2"/>
    </row>
    <row r="26" spans="1:11" ht="12.75">
      <c r="A26" s="44" t="s">
        <v>88</v>
      </c>
      <c r="B26" s="52">
        <v>40677</v>
      </c>
      <c r="C26" s="3">
        <v>44</v>
      </c>
      <c r="D26" s="3">
        <v>38</v>
      </c>
      <c r="E26" s="3">
        <v>9</v>
      </c>
      <c r="F26" s="3">
        <v>0</v>
      </c>
      <c r="G26" s="3">
        <v>5</v>
      </c>
      <c r="H26" s="3">
        <v>10</v>
      </c>
      <c r="I26" s="3">
        <v>0.1</v>
      </c>
      <c r="J26" s="3">
        <v>28</v>
      </c>
      <c r="K26" s="61">
        <v>200</v>
      </c>
    </row>
    <row r="27" spans="1:11" ht="12.75">
      <c r="A27" s="44" t="s">
        <v>89</v>
      </c>
      <c r="B27" s="52">
        <v>40677</v>
      </c>
      <c r="C27" s="3">
        <v>60</v>
      </c>
      <c r="D27" s="3">
        <v>48</v>
      </c>
      <c r="E27" s="3">
        <v>8</v>
      </c>
      <c r="F27" s="3">
        <v>0.3</v>
      </c>
      <c r="G27" s="3">
        <v>0</v>
      </c>
      <c r="H27" s="3">
        <v>8</v>
      </c>
      <c r="I27" s="3">
        <v>0.2</v>
      </c>
      <c r="J27" s="3">
        <v>57</v>
      </c>
      <c r="K27" s="60">
        <v>1400</v>
      </c>
    </row>
    <row r="28" spans="1:11" ht="12.75">
      <c r="A28" s="44" t="s">
        <v>90</v>
      </c>
      <c r="B28" s="52">
        <v>40677</v>
      </c>
      <c r="C28" s="6"/>
      <c r="D28" s="6">
        <v>44</v>
      </c>
      <c r="E28" s="6">
        <v>8</v>
      </c>
      <c r="F28" s="6">
        <v>0</v>
      </c>
      <c r="G28" s="6">
        <v>2</v>
      </c>
      <c r="H28" s="6">
        <v>12</v>
      </c>
      <c r="I28" s="6">
        <v>0.2</v>
      </c>
      <c r="J28" s="6">
        <v>64</v>
      </c>
      <c r="K28" s="60">
        <v>280</v>
      </c>
    </row>
    <row r="29" spans="1:11" ht="12.75">
      <c r="A29" s="44" t="s">
        <v>91</v>
      </c>
      <c r="B29" s="52">
        <v>40677</v>
      </c>
      <c r="C29" s="6">
        <v>48</v>
      </c>
      <c r="D29" s="6"/>
      <c r="E29" s="6">
        <v>9</v>
      </c>
      <c r="F29" s="6">
        <v>0</v>
      </c>
      <c r="G29" s="6">
        <v>5</v>
      </c>
      <c r="H29" s="6">
        <v>10</v>
      </c>
      <c r="I29" s="6">
        <v>0.1</v>
      </c>
      <c r="J29" s="6">
        <v>28</v>
      </c>
      <c r="K29" s="60">
        <v>360</v>
      </c>
    </row>
    <row r="30" spans="1:11" ht="12.75">
      <c r="A30" s="44" t="s">
        <v>92</v>
      </c>
      <c r="B30" s="52">
        <v>40677</v>
      </c>
      <c r="C30" s="6">
        <v>60</v>
      </c>
      <c r="D30" s="6">
        <v>52</v>
      </c>
      <c r="E30" s="6">
        <v>9</v>
      </c>
      <c r="F30" s="6">
        <v>0</v>
      </c>
      <c r="G30" s="6">
        <v>10</v>
      </c>
      <c r="H30" s="6">
        <v>10</v>
      </c>
      <c r="I30" s="6">
        <v>0.1</v>
      </c>
      <c r="J30" s="6">
        <v>28</v>
      </c>
      <c r="K30" s="60">
        <v>410</v>
      </c>
    </row>
    <row r="31" spans="1:11" ht="12.75">
      <c r="A31" s="44" t="s">
        <v>93</v>
      </c>
      <c r="B31" s="52">
        <v>40677</v>
      </c>
      <c r="C31" s="6">
        <v>60</v>
      </c>
      <c r="D31" s="6">
        <v>38</v>
      </c>
      <c r="E31" s="6">
        <v>7</v>
      </c>
      <c r="F31" s="6">
        <v>0</v>
      </c>
      <c r="G31" s="6">
        <v>2</v>
      </c>
      <c r="H31" s="6">
        <v>10</v>
      </c>
      <c r="I31" s="6">
        <v>0</v>
      </c>
      <c r="J31" s="6">
        <v>34</v>
      </c>
      <c r="K31" s="60">
        <v>1300</v>
      </c>
    </row>
    <row r="32" spans="1:11" ht="12.75">
      <c r="A32" s="44" t="s">
        <v>94</v>
      </c>
      <c r="B32" s="52">
        <v>40677</v>
      </c>
      <c r="C32" s="6">
        <v>60</v>
      </c>
      <c r="D32" s="6">
        <v>51</v>
      </c>
      <c r="E32" s="6">
        <v>9</v>
      </c>
      <c r="F32" s="6">
        <v>0</v>
      </c>
      <c r="G32" s="6">
        <v>10</v>
      </c>
      <c r="H32" s="6">
        <v>10</v>
      </c>
      <c r="I32" s="6">
        <v>0.1</v>
      </c>
      <c r="J32" s="6">
        <v>28</v>
      </c>
      <c r="K32" s="60">
        <v>190</v>
      </c>
    </row>
    <row r="33" spans="1:11" ht="12.75">
      <c r="A33" s="44" t="s">
        <v>95</v>
      </c>
      <c r="B33" s="52">
        <v>40677</v>
      </c>
      <c r="C33" s="6">
        <v>60</v>
      </c>
      <c r="D33" s="6">
        <v>49</v>
      </c>
      <c r="E33" s="6">
        <v>9</v>
      </c>
      <c r="F33" s="6">
        <v>0</v>
      </c>
      <c r="G33" s="6">
        <v>10</v>
      </c>
      <c r="H33" s="6">
        <v>10</v>
      </c>
      <c r="I33" s="6">
        <v>0.2</v>
      </c>
      <c r="J33" s="6">
        <v>28</v>
      </c>
      <c r="K33" s="60">
        <v>85</v>
      </c>
    </row>
    <row r="34" spans="1:11" ht="12.75">
      <c r="A34" s="44" t="s">
        <v>113</v>
      </c>
      <c r="B34" s="52">
        <v>40677</v>
      </c>
      <c r="C34" s="6">
        <v>60</v>
      </c>
      <c r="D34" s="6">
        <v>45</v>
      </c>
      <c r="E34" s="6">
        <v>8</v>
      </c>
      <c r="F34" s="6">
        <v>0</v>
      </c>
      <c r="G34" s="6">
        <v>2</v>
      </c>
      <c r="H34" s="6">
        <v>12</v>
      </c>
      <c r="I34" s="6">
        <v>0.1</v>
      </c>
      <c r="J34" s="6">
        <v>73</v>
      </c>
      <c r="K34" s="60">
        <v>300</v>
      </c>
    </row>
    <row r="35" spans="1:11" ht="12.75">
      <c r="A35" s="44" t="s">
        <v>96</v>
      </c>
      <c r="B35" s="52">
        <v>40677</v>
      </c>
      <c r="C35" s="6">
        <v>60</v>
      </c>
      <c r="D35" s="6">
        <v>40</v>
      </c>
      <c r="E35" s="6">
        <v>8</v>
      </c>
      <c r="F35" s="6">
        <v>0</v>
      </c>
      <c r="G35" s="6">
        <v>2</v>
      </c>
      <c r="H35" s="6">
        <v>10</v>
      </c>
      <c r="I35" s="6">
        <v>0.2</v>
      </c>
      <c r="J35" s="6">
        <v>158</v>
      </c>
      <c r="K35" s="61">
        <v>160</v>
      </c>
    </row>
    <row r="36" spans="1:11" ht="12.75">
      <c r="A36" s="44" t="s">
        <v>97</v>
      </c>
      <c r="B36" s="52">
        <v>40677</v>
      </c>
      <c r="C36" s="6">
        <v>60</v>
      </c>
      <c r="D36" s="6">
        <v>45</v>
      </c>
      <c r="E36" s="6">
        <v>7</v>
      </c>
      <c r="F36" s="6">
        <v>0</v>
      </c>
      <c r="G36" s="6">
        <v>0</v>
      </c>
      <c r="H36" s="6">
        <v>8</v>
      </c>
      <c r="I36" s="6">
        <v>4</v>
      </c>
      <c r="J36" s="6">
        <v>296</v>
      </c>
      <c r="K36" s="60">
        <v>110</v>
      </c>
    </row>
    <row r="37" spans="1:11" ht="12.75">
      <c r="A37" s="44" t="s">
        <v>98</v>
      </c>
      <c r="B37" s="52">
        <v>40677</v>
      </c>
      <c r="C37" s="6">
        <v>60</v>
      </c>
      <c r="D37" s="6">
        <v>40</v>
      </c>
      <c r="E37" s="6">
        <v>8</v>
      </c>
      <c r="F37" s="6">
        <v>0</v>
      </c>
      <c r="G37" s="6">
        <v>2</v>
      </c>
      <c r="H37" s="6">
        <v>6</v>
      </c>
      <c r="I37" s="6">
        <v>0.1</v>
      </c>
      <c r="J37" s="6">
        <v>191</v>
      </c>
      <c r="K37" s="60">
        <v>63</v>
      </c>
    </row>
    <row r="38" spans="1:11" ht="12.75">
      <c r="A38" s="23"/>
      <c r="B38" s="23"/>
      <c r="C38" s="6"/>
      <c r="D38" s="6"/>
      <c r="E38" s="6"/>
      <c r="F38" s="6"/>
      <c r="G38" s="6"/>
      <c r="H38" s="6"/>
      <c r="I38" s="6"/>
      <c r="J38" s="6"/>
      <c r="K38" s="2"/>
    </row>
    <row r="39" spans="1:11" ht="12.75">
      <c r="A39" s="23"/>
      <c r="B39" s="23"/>
      <c r="C39" s="6"/>
      <c r="D39" s="6"/>
      <c r="E39" s="6"/>
      <c r="F39" s="6"/>
      <c r="G39" s="3"/>
      <c r="H39" s="6"/>
      <c r="I39" s="6"/>
      <c r="J39" s="6"/>
      <c r="K39" s="2"/>
    </row>
    <row r="40" spans="1:10" ht="12.75">
      <c r="A40" s="23"/>
      <c r="B40" s="23"/>
      <c r="C40" s="6"/>
      <c r="D40" s="6"/>
      <c r="E40" s="6"/>
      <c r="F40" s="6"/>
      <c r="G40" s="6"/>
      <c r="H40" s="6"/>
      <c r="I40" s="6"/>
      <c r="J40" s="6"/>
    </row>
    <row r="41" spans="1:10" ht="12.75">
      <c r="A41" s="23"/>
      <c r="B41" s="23"/>
      <c r="C41" s="6"/>
      <c r="D41" s="6"/>
      <c r="E41" s="6"/>
      <c r="F41" s="6"/>
      <c r="G41" s="6"/>
      <c r="H41" s="6"/>
      <c r="I41" s="6"/>
      <c r="J41" s="6"/>
    </row>
    <row r="42" spans="1:10" ht="12.75">
      <c r="A42" s="23"/>
      <c r="B42" s="23"/>
      <c r="C42" s="6"/>
      <c r="D42" s="6"/>
      <c r="E42" s="6"/>
      <c r="F42" s="6"/>
      <c r="G42" s="6"/>
      <c r="H42" s="6"/>
      <c r="I42" s="6"/>
      <c r="J42" s="6"/>
    </row>
    <row r="43" spans="1:10" ht="12.75">
      <c r="A43" s="23"/>
      <c r="B43" s="23"/>
      <c r="C43" s="6"/>
      <c r="D43" s="6"/>
      <c r="E43" s="6"/>
      <c r="F43" s="6"/>
      <c r="G43" s="6"/>
      <c r="H43" s="6"/>
      <c r="I43" s="6"/>
      <c r="J43" s="6"/>
    </row>
    <row r="44" spans="1:8" ht="12.75">
      <c r="A44" s="23"/>
      <c r="B44" s="23"/>
      <c r="C44" s="6"/>
      <c r="D44" s="6"/>
      <c r="E44" s="6"/>
      <c r="F44" s="6"/>
      <c r="G44" s="6"/>
      <c r="H44" s="33"/>
    </row>
    <row r="45" spans="1:8" ht="12.75">
      <c r="A45" s="23"/>
      <c r="B45" s="23"/>
      <c r="C45" s="6"/>
      <c r="D45" s="6"/>
      <c r="E45" s="6"/>
      <c r="F45" s="6"/>
      <c r="G45" s="6"/>
      <c r="H45" s="33"/>
    </row>
    <row r="46" spans="1:8" ht="12.75">
      <c r="A46" s="23"/>
      <c r="B46" s="23"/>
      <c r="C46" s="6"/>
      <c r="D46" s="6"/>
      <c r="E46" s="6"/>
      <c r="F46" s="6"/>
      <c r="G46" s="6"/>
      <c r="H46" s="33"/>
    </row>
    <row r="47" spans="1:8" ht="12.75">
      <c r="A47" s="23"/>
      <c r="B47" s="23"/>
      <c r="C47" s="6"/>
      <c r="D47" s="6"/>
      <c r="E47" s="6"/>
      <c r="F47" s="6"/>
      <c r="G47" s="6"/>
      <c r="H47" s="33"/>
    </row>
    <row r="48" spans="1:8" ht="12.75">
      <c r="A48" s="23"/>
      <c r="B48" s="23"/>
      <c r="C48" s="6"/>
      <c r="D48" s="6"/>
      <c r="E48" s="6"/>
      <c r="F48" s="6"/>
      <c r="G48" s="6"/>
      <c r="H48" s="33"/>
    </row>
    <row r="49" spans="1:8" ht="12.75">
      <c r="A49" s="23"/>
      <c r="B49" s="23"/>
      <c r="C49" s="6"/>
      <c r="D49" s="6"/>
      <c r="E49" s="6"/>
      <c r="F49" s="6"/>
      <c r="G49" s="6"/>
      <c r="H49" s="33"/>
    </row>
    <row r="50" spans="1:8" ht="12.75">
      <c r="A50" s="23"/>
      <c r="B50" s="23"/>
      <c r="C50" s="6"/>
      <c r="D50" s="6"/>
      <c r="E50" s="6"/>
      <c r="F50" s="6"/>
      <c r="G50" s="6"/>
      <c r="H50" s="33"/>
    </row>
    <row r="51" spans="1:8" ht="12.75">
      <c r="A51" s="23"/>
      <c r="B51" s="23"/>
      <c r="C51" s="6"/>
      <c r="D51" s="6"/>
      <c r="E51" s="6"/>
      <c r="F51" s="6"/>
      <c r="G51" s="6"/>
      <c r="H51" s="33"/>
    </row>
    <row r="52" spans="1:8" ht="12.75">
      <c r="A52" s="23"/>
      <c r="B52" s="23"/>
      <c r="C52" s="6"/>
      <c r="D52" s="6"/>
      <c r="E52" s="6"/>
      <c r="F52" s="6"/>
      <c r="G52" s="6"/>
      <c r="H52" s="33"/>
    </row>
    <row r="53" spans="1:8" ht="12.75">
      <c r="A53" s="23"/>
      <c r="B53" s="23"/>
      <c r="C53" s="6"/>
      <c r="D53" s="6"/>
      <c r="E53" s="6"/>
      <c r="F53" s="6"/>
      <c r="G53" s="6"/>
      <c r="H53" s="33"/>
    </row>
    <row r="54" spans="1:8" ht="12.75">
      <c r="A54" s="25"/>
      <c r="B54" s="25"/>
      <c r="C54" s="6"/>
      <c r="D54" s="6"/>
      <c r="E54" s="6"/>
      <c r="F54" s="6"/>
      <c r="G54" s="6"/>
      <c r="H54" s="36"/>
    </row>
    <row r="55" spans="1:8" ht="12.75">
      <c r="A55" s="25"/>
      <c r="B55" s="25"/>
      <c r="C55" s="6"/>
      <c r="D55" s="6"/>
      <c r="E55" s="6"/>
      <c r="F55" s="6"/>
      <c r="G55" s="6"/>
      <c r="H55" s="36"/>
    </row>
    <row r="56" spans="1:8" ht="12.75">
      <c r="A56" s="25"/>
      <c r="B56" s="25"/>
      <c r="C56" s="6"/>
      <c r="D56" s="6"/>
      <c r="E56" s="6"/>
      <c r="F56" s="6"/>
      <c r="G56" s="6"/>
      <c r="H56" s="36"/>
    </row>
    <row r="57" spans="1:8" ht="12.75">
      <c r="A57" s="25"/>
      <c r="B57" s="25"/>
      <c r="C57" s="6"/>
      <c r="D57" s="6"/>
      <c r="E57" s="6"/>
      <c r="F57" s="6"/>
      <c r="G57" s="6"/>
      <c r="H57" s="36"/>
    </row>
    <row r="58" spans="1:8" ht="12.75">
      <c r="A58" s="25"/>
      <c r="B58" s="25"/>
      <c r="C58" s="6"/>
      <c r="D58" s="6"/>
      <c r="E58" s="6"/>
      <c r="F58" s="6"/>
      <c r="G58" s="6"/>
      <c r="H58" s="36"/>
    </row>
    <row r="59" spans="1:8" ht="12.75">
      <c r="A59" s="25"/>
      <c r="B59" s="25"/>
      <c r="C59" s="6"/>
      <c r="D59" s="6"/>
      <c r="E59" s="6"/>
      <c r="F59" s="6"/>
      <c r="G59" s="6"/>
      <c r="H59" s="36"/>
    </row>
    <row r="60" spans="1:8" ht="12.75">
      <c r="A60" s="25"/>
      <c r="B60" s="25"/>
      <c r="C60" s="6"/>
      <c r="D60" s="6"/>
      <c r="E60" s="6"/>
      <c r="F60" s="6"/>
      <c r="G60" s="6"/>
      <c r="H60" s="36"/>
    </row>
    <row r="61" spans="1:8" ht="12.75">
      <c r="A61" s="25"/>
      <c r="B61" s="25"/>
      <c r="C61" s="9"/>
      <c r="D61" s="9"/>
      <c r="E61" s="9"/>
      <c r="F61" s="9"/>
      <c r="G61" s="9"/>
      <c r="H61" s="36"/>
    </row>
    <row r="62" spans="1:8" ht="12.75">
      <c r="A62" s="25"/>
      <c r="B62" s="25"/>
      <c r="C62" s="9"/>
      <c r="D62" s="9"/>
      <c r="E62" s="9"/>
      <c r="F62" s="9"/>
      <c r="G62" s="9"/>
      <c r="H62" s="36"/>
    </row>
    <row r="63" spans="1:8" ht="12.75">
      <c r="A63" s="25"/>
      <c r="B63" s="25"/>
      <c r="C63" s="9"/>
      <c r="D63" s="9"/>
      <c r="E63" s="9"/>
      <c r="F63" s="9"/>
      <c r="G63" s="9"/>
      <c r="H63" s="36"/>
    </row>
    <row r="64" spans="1:8" ht="12.75">
      <c r="A64" s="25"/>
      <c r="B64" s="25"/>
      <c r="C64" s="9"/>
      <c r="D64" s="9"/>
      <c r="E64" s="9"/>
      <c r="F64" s="9"/>
      <c r="G64" s="9"/>
      <c r="H64" s="36"/>
    </row>
    <row r="65" spans="1:8" ht="12.75">
      <c r="A65" s="25"/>
      <c r="B65" s="7"/>
      <c r="C65" s="9"/>
      <c r="D65" s="9"/>
      <c r="E65" s="9"/>
      <c r="F65" s="9"/>
      <c r="G65" s="9"/>
      <c r="H65" s="36"/>
    </row>
    <row r="66" spans="1:8" ht="12.75">
      <c r="A66" s="25"/>
      <c r="B66" s="7"/>
      <c r="C66" s="9"/>
      <c r="D66" s="9"/>
      <c r="E66" s="9"/>
      <c r="F66" s="9"/>
      <c r="G66" s="9"/>
      <c r="H66" s="36"/>
    </row>
    <row r="67" spans="2:8" ht="12.75">
      <c r="B67" s="7"/>
      <c r="C67" s="9"/>
      <c r="D67" s="9"/>
      <c r="E67" s="9"/>
      <c r="F67" s="9"/>
      <c r="G67" s="9"/>
      <c r="H67" s="36"/>
    </row>
    <row r="68" spans="2:8" ht="12.75">
      <c r="B68" s="7"/>
      <c r="C68" s="9"/>
      <c r="D68" s="9"/>
      <c r="E68" s="9"/>
      <c r="F68" s="9"/>
      <c r="G68" s="9"/>
      <c r="H68" s="36"/>
    </row>
    <row r="69" spans="2:8" ht="12.75">
      <c r="B69" s="7"/>
      <c r="C69" s="9"/>
      <c r="D69" s="9"/>
      <c r="E69" s="9"/>
      <c r="F69" s="9"/>
      <c r="G69" s="9"/>
      <c r="H69" s="36"/>
    </row>
    <row r="70" spans="2:8" ht="12.75">
      <c r="B70" s="7"/>
      <c r="C70" s="9"/>
      <c r="D70" s="9"/>
      <c r="E70" s="9"/>
      <c r="F70" s="9"/>
      <c r="G70" s="9"/>
      <c r="H70" s="36"/>
    </row>
    <row r="71" spans="2:8" ht="12.75">
      <c r="B71" s="7"/>
      <c r="C71" s="9"/>
      <c r="D71" s="9"/>
      <c r="E71" s="9"/>
      <c r="F71" s="9"/>
      <c r="G71" s="9"/>
      <c r="H71" s="36"/>
    </row>
    <row r="72" spans="2:8" ht="12.75">
      <c r="B72" s="7"/>
      <c r="C72" s="9"/>
      <c r="D72" s="9"/>
      <c r="E72" s="9"/>
      <c r="F72" s="9"/>
      <c r="G72" s="9"/>
      <c r="H72" s="36"/>
    </row>
    <row r="73" spans="2:7" ht="12.75">
      <c r="B73" s="7"/>
      <c r="C73" s="9"/>
      <c r="D73" s="9"/>
      <c r="E73" s="9"/>
      <c r="F73" s="9"/>
      <c r="G73" s="9"/>
    </row>
    <row r="74" spans="2:7" ht="12.75">
      <c r="B74" s="7"/>
      <c r="C74" s="9"/>
      <c r="D74" s="9"/>
      <c r="E74" s="9"/>
      <c r="F74" s="9"/>
      <c r="G74" s="9"/>
    </row>
    <row r="75" spans="2:7" ht="12.75">
      <c r="B75" s="7"/>
      <c r="C75" s="9"/>
      <c r="D75" s="9"/>
      <c r="E75" s="9"/>
      <c r="F75" s="9"/>
      <c r="G75" s="9"/>
    </row>
    <row r="76" spans="2:7" ht="12.75">
      <c r="B76" s="7"/>
      <c r="C76" s="9"/>
      <c r="D76" s="9"/>
      <c r="E76" s="9"/>
      <c r="F76" s="9"/>
      <c r="G76" s="9"/>
    </row>
    <row r="77" spans="2:7" ht="12.75">
      <c r="B77" s="7"/>
      <c r="C77" s="9"/>
      <c r="D77" s="9"/>
      <c r="E77" s="9"/>
      <c r="F77" s="9"/>
      <c r="G77" s="9"/>
    </row>
    <row r="78" spans="2:7" ht="12.75">
      <c r="B78" s="7"/>
      <c r="C78" s="9"/>
      <c r="D78" s="9"/>
      <c r="E78" s="9"/>
      <c r="F78" s="9"/>
      <c r="G78" s="9"/>
    </row>
    <row r="79" spans="2:7" ht="12.75">
      <c r="B79" s="7"/>
      <c r="C79" s="9"/>
      <c r="D79" s="9"/>
      <c r="E79" s="9"/>
      <c r="F79" s="9"/>
      <c r="G79" s="9"/>
    </row>
    <row r="80" spans="2:7" ht="12.75">
      <c r="B80" s="7"/>
      <c r="C80" s="9"/>
      <c r="D80" s="9"/>
      <c r="E80" s="9"/>
      <c r="F80" s="9"/>
      <c r="G80" s="9"/>
    </row>
    <row r="81" spans="2:7" ht="12.75">
      <c r="B81" s="7"/>
      <c r="C81" s="9"/>
      <c r="D81" s="9"/>
      <c r="E81" s="9"/>
      <c r="F81" s="9"/>
      <c r="G81" s="9"/>
    </row>
    <row r="82" spans="2:7" ht="12.75">
      <c r="B82" s="7"/>
      <c r="C82" s="9"/>
      <c r="D82" s="9"/>
      <c r="E82" s="9"/>
      <c r="F82" s="9"/>
      <c r="G82" s="9"/>
    </row>
    <row r="83" spans="2:7" ht="12.75">
      <c r="B83" s="7"/>
      <c r="C83" s="9"/>
      <c r="D83" s="9"/>
      <c r="E83" s="9"/>
      <c r="F83" s="9"/>
      <c r="G83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IDNR-GSB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athompson</dc:creator>
  <cp:keywords/>
  <dc:description/>
  <cp:lastModifiedBy>Lynette Seigley</cp:lastModifiedBy>
  <cp:lastPrinted>2007-12-02T18:52:14Z</cp:lastPrinted>
  <dcterms:created xsi:type="dcterms:W3CDTF">2006-10-20T13:48:14Z</dcterms:created>
  <dcterms:modified xsi:type="dcterms:W3CDTF">2011-05-27T20:17:43Z</dcterms:modified>
  <cp:category/>
  <cp:version/>
  <cp:contentType/>
  <cp:contentStatus/>
</cp:coreProperties>
</file>